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6645" tabRatio="749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_xlnm.Print_Area" localSheetId="3">'Apr'!$A$1:$I$299</definedName>
    <definedName name="_xlnm.Print_Area" localSheetId="11">'Dec'!$A$1:$I$370</definedName>
    <definedName name="_xlnm.Print_Area" localSheetId="1">'Feb'!$A$1:$I$290</definedName>
    <definedName name="_xlnm.Print_Area" localSheetId="0">'Jan'!$A$1:$I$288</definedName>
    <definedName name="_xlnm.Print_Area" localSheetId="6">'July'!$A$1:$F$436</definedName>
    <definedName name="_xlnm.Print_Area" localSheetId="2">'Mar'!$A$1:$I$244</definedName>
    <definedName name="_xlnm.Print_Area" localSheetId="4">'May'!$A$1:$I$253</definedName>
    <definedName name="_xlnm.Print_Area" localSheetId="10">'Nov'!$A$1:$G$294</definedName>
    <definedName name="_xlnm.Print_Area" localSheetId="9">'Oct'!$A$1:$I$267</definedName>
    <definedName name="_xlnm.Print_Area" localSheetId="8">'Sep'!$A$1:$K$287</definedName>
  </definedNames>
  <calcPr fullCalcOnLoad="1"/>
</workbook>
</file>

<file path=xl/sharedStrings.xml><?xml version="1.0" encoding="utf-8"?>
<sst xmlns="http://schemas.openxmlformats.org/spreadsheetml/2006/main" count="3604" uniqueCount="1877">
  <si>
    <t>Annual Property &amp; Liability Insurance</t>
  </si>
  <si>
    <t>TOTAL Maintenance &amp; Operations Fund for August</t>
  </si>
  <si>
    <t>Bottled Water</t>
  </si>
  <si>
    <r>
      <t>Total</t>
    </r>
    <r>
      <rPr>
        <sz val="11"/>
        <rFont val="Arial"/>
        <family val="2"/>
      </rPr>
      <t xml:space="preserve"> Pepsi</t>
    </r>
  </si>
  <si>
    <t>Vouchers scheduled prior to the February Board meeting:</t>
  </si>
  <si>
    <t>Dirt Movers</t>
  </si>
  <si>
    <r>
      <t xml:space="preserve">Total </t>
    </r>
    <r>
      <rPr>
        <sz val="11"/>
        <rFont val="Arial"/>
        <family val="2"/>
      </rPr>
      <t>Dirt Movers</t>
    </r>
  </si>
  <si>
    <t>Whidbey Examiner</t>
  </si>
  <si>
    <r>
      <t xml:space="preserve">Total </t>
    </r>
    <r>
      <rPr>
        <sz val="11"/>
        <rFont val="Arial"/>
        <family val="2"/>
      </rPr>
      <t>Whidbey Examiner</t>
    </r>
  </si>
  <si>
    <t>Adult Snowrider Trips</t>
  </si>
  <si>
    <t>Youth Snowrider Trips</t>
  </si>
  <si>
    <t>Bank of New York</t>
  </si>
  <si>
    <t>Maintenance &amp; Operations Fund</t>
  </si>
  <si>
    <t>TOTAL Maintenance &amp; Operations Fund</t>
  </si>
  <si>
    <t>WA State Dept. of Retirement</t>
  </si>
  <si>
    <t>Vouchers scheduled prior to the December Board meeting:</t>
  </si>
  <si>
    <r>
      <t xml:space="preserve">Total </t>
    </r>
    <r>
      <rPr>
        <sz val="11"/>
        <rFont val="Arial"/>
        <family val="2"/>
      </rPr>
      <t>Sound Business Center</t>
    </r>
  </si>
  <si>
    <r>
      <t xml:space="preserve">Total </t>
    </r>
    <r>
      <rPr>
        <sz val="11"/>
        <rFont val="Arial"/>
        <family val="2"/>
      </rPr>
      <t>VISA - Whidbey Island Bank</t>
    </r>
  </si>
  <si>
    <t>Lease Payment and Copier Use</t>
  </si>
  <si>
    <t>June Retirement Contribution</t>
  </si>
  <si>
    <t>July Health Insurance</t>
  </si>
  <si>
    <t>*</t>
  </si>
  <si>
    <t>Hockett, Peggy - Expenses</t>
  </si>
  <si>
    <r>
      <t>Total</t>
    </r>
    <r>
      <rPr>
        <sz val="11"/>
        <rFont val="Arial"/>
        <family val="2"/>
      </rPr>
      <t xml:space="preserve"> for Hockett</t>
    </r>
  </si>
  <si>
    <t>Monforte, Carrie - Payroll</t>
  </si>
  <si>
    <t>September Disposal Service</t>
  </si>
  <si>
    <t>Vouchers scheduled prior to the August Board meeting:</t>
  </si>
  <si>
    <t>Bi-Monthly Payroll</t>
  </si>
  <si>
    <t>Bond Administration Fees</t>
  </si>
  <si>
    <t>Total for Arnold</t>
  </si>
  <si>
    <t>Total for Hockett</t>
  </si>
  <si>
    <t>Total for Monforte</t>
  </si>
  <si>
    <t>A-1 South Island Lock &amp; Key</t>
  </si>
  <si>
    <t>BuDu Racing</t>
  </si>
  <si>
    <t>Vouchers scheduled prior to the March Board meeting:</t>
  </si>
  <si>
    <t>Annual Sales Tax</t>
  </si>
  <si>
    <t>A1 South Island Lock &amp; Key</t>
  </si>
  <si>
    <r>
      <t xml:space="preserve">Total </t>
    </r>
    <r>
      <rPr>
        <sz val="11"/>
        <rFont val="Arial"/>
        <family val="2"/>
      </rPr>
      <t>A1 South Island Lock &amp; Key</t>
    </r>
  </si>
  <si>
    <t>Propane</t>
  </si>
  <si>
    <t>WA Recreation &amp; Park Association</t>
  </si>
  <si>
    <t>February Cell Phone Service</t>
  </si>
  <si>
    <t>February Electrical Service</t>
  </si>
  <si>
    <t>Nuts &amp; Bolts</t>
  </si>
  <si>
    <t>March Employer Portion</t>
  </si>
  <si>
    <t>March Employee Portion</t>
  </si>
  <si>
    <r>
      <t xml:space="preserve">Total </t>
    </r>
    <r>
      <rPr>
        <sz val="11"/>
        <rFont val="Arial"/>
        <family val="2"/>
      </rPr>
      <t>BuDu Racing</t>
    </r>
  </si>
  <si>
    <t>Triathlon Supplies</t>
  </si>
  <si>
    <t>Wendy Busch</t>
  </si>
  <si>
    <t>WA Dept of Retirement Services</t>
  </si>
  <si>
    <r>
      <t xml:space="preserve">Total </t>
    </r>
    <r>
      <rPr>
        <sz val="11"/>
        <rFont val="Arial"/>
        <family val="2"/>
      </rPr>
      <t>WA Dept of Retirement Services</t>
    </r>
  </si>
  <si>
    <t>July Invoice</t>
  </si>
  <si>
    <t>Monthly Copier Agreement</t>
  </si>
  <si>
    <r>
      <t xml:space="preserve">Total </t>
    </r>
    <r>
      <rPr>
        <sz val="11"/>
        <rFont val="Arial"/>
        <family val="2"/>
      </rPr>
      <t>Bi-Monthly Payroll</t>
    </r>
  </si>
  <si>
    <t>WA Dept of Retirement</t>
  </si>
  <si>
    <t>November Retirement Contribution</t>
  </si>
  <si>
    <r>
      <t xml:space="preserve">Total </t>
    </r>
    <r>
      <rPr>
        <sz val="11"/>
        <rFont val="Arial"/>
        <family val="2"/>
      </rPr>
      <t>Office Depot</t>
    </r>
  </si>
  <si>
    <t>Pepsi</t>
  </si>
  <si>
    <t>Acct #367-972-100-5</t>
  </si>
  <si>
    <t>Acct #630-287-319-2</t>
  </si>
  <si>
    <t>Acct #567-296-100-9</t>
  </si>
  <si>
    <r>
      <t xml:space="preserve">Total </t>
    </r>
    <r>
      <rPr>
        <sz val="11"/>
        <rFont val="Arial"/>
        <family val="2"/>
      </rPr>
      <t>Southeastern Security Cons</t>
    </r>
  </si>
  <si>
    <t>Refuse Collection</t>
  </si>
  <si>
    <r>
      <t xml:space="preserve">Total </t>
    </r>
    <r>
      <rPr>
        <sz val="11"/>
        <rFont val="Arial"/>
        <family val="2"/>
      </rPr>
      <t>Island Disposal, Inc.</t>
    </r>
  </si>
  <si>
    <t>Finance Charges</t>
  </si>
  <si>
    <t>WA State Dept of Retirement</t>
  </si>
  <si>
    <t>February Employer Portion</t>
  </si>
  <si>
    <t>February Employee Portion</t>
  </si>
  <si>
    <t>Employer Portion</t>
  </si>
  <si>
    <t>Employee Portion</t>
  </si>
  <si>
    <r>
      <t xml:space="preserve">Total </t>
    </r>
    <r>
      <rPr>
        <sz val="11"/>
        <rFont val="Arial"/>
        <family val="2"/>
      </rPr>
      <t>WA State Dept of Retirement</t>
    </r>
  </si>
  <si>
    <t>Vouchers scheduled prior to the September Board meeting:</t>
  </si>
  <si>
    <t>Tennis Instructor</t>
  </si>
  <si>
    <t>Day Camp Director</t>
  </si>
  <si>
    <t>Day Camp Counselor</t>
  </si>
  <si>
    <t>Teresa Wheeler</t>
  </si>
  <si>
    <t>Emerald City Archery Academy</t>
  </si>
  <si>
    <r>
      <t xml:space="preserve">Total </t>
    </r>
    <r>
      <rPr>
        <sz val="11"/>
        <rFont val="Arial"/>
        <family val="2"/>
      </rPr>
      <t>Emerald City Archery Academy</t>
    </r>
  </si>
  <si>
    <t>Leonard Good</t>
  </si>
  <si>
    <t>August Retirement Contribution</t>
  </si>
  <si>
    <t>September Health Insurance</t>
  </si>
  <si>
    <t>Basketball Supplies</t>
  </si>
  <si>
    <t>Challenger Sports</t>
  </si>
  <si>
    <r>
      <t xml:space="preserve">Total </t>
    </r>
    <r>
      <rPr>
        <sz val="11"/>
        <rFont val="Arial"/>
        <family val="2"/>
      </rPr>
      <t>Challenger Sports</t>
    </r>
  </si>
  <si>
    <t>October Health Insurance</t>
  </si>
  <si>
    <t>Triathlon T-shirts</t>
  </si>
  <si>
    <t>Camp Counselor</t>
  </si>
  <si>
    <t>1st half of September payroll liability</t>
  </si>
  <si>
    <t>Crop Production Services</t>
  </si>
  <si>
    <r>
      <t xml:space="preserve">Total </t>
    </r>
    <r>
      <rPr>
        <sz val="11"/>
        <rFont val="Arial"/>
        <family val="2"/>
      </rPr>
      <t>Crop Production Services</t>
    </r>
  </si>
  <si>
    <t>Double R Rentals</t>
  </si>
  <si>
    <t>Kiichli's Bagel Bakery</t>
  </si>
  <si>
    <t>Adult Ski Bus Supplies</t>
  </si>
  <si>
    <t>Daddy &amp; Daughter Ball Supplies</t>
  </si>
  <si>
    <t>Maintenance Trips</t>
  </si>
  <si>
    <t>Zep</t>
  </si>
  <si>
    <r>
      <t xml:space="preserve">Total </t>
    </r>
    <r>
      <rPr>
        <sz val="11"/>
        <rFont val="Arial"/>
        <family val="2"/>
      </rPr>
      <t>Zep</t>
    </r>
  </si>
  <si>
    <t>Sand</t>
  </si>
  <si>
    <r>
      <t>Total</t>
    </r>
    <r>
      <rPr>
        <sz val="11"/>
        <rFont val="Arial"/>
        <family val="2"/>
      </rPr>
      <t xml:space="preserve"> Island H2O Systems, Inc.</t>
    </r>
  </si>
  <si>
    <t>USTA</t>
  </si>
  <si>
    <t>Triathlon Flagger</t>
  </si>
  <si>
    <r>
      <t>Total</t>
    </r>
    <r>
      <rPr>
        <sz val="11"/>
        <rFont val="Arial"/>
        <family val="2"/>
      </rPr>
      <t xml:space="preserve"> Les Schwab Tire Center</t>
    </r>
  </si>
  <si>
    <t>Membership Renewal</t>
  </si>
  <si>
    <t>Sebo's</t>
  </si>
  <si>
    <t>Oil</t>
  </si>
  <si>
    <t>Bulbs</t>
  </si>
  <si>
    <r>
      <t xml:space="preserve">Total </t>
    </r>
    <r>
      <rPr>
        <sz val="11"/>
        <rFont val="Arial"/>
        <family val="2"/>
      </rPr>
      <t>Sebo's</t>
    </r>
  </si>
  <si>
    <t>Sarkis, Paul - Payroll</t>
  </si>
  <si>
    <t>Edge Analytical Laboratories</t>
  </si>
  <si>
    <r>
      <t xml:space="preserve">Total </t>
    </r>
    <r>
      <rPr>
        <sz val="11"/>
        <rFont val="Arial"/>
        <family val="2"/>
      </rPr>
      <t>Edge Analytical Laboratories</t>
    </r>
  </si>
  <si>
    <t>Essential Water Services</t>
  </si>
  <si>
    <r>
      <t xml:space="preserve">Total </t>
    </r>
    <r>
      <rPr>
        <sz val="11"/>
        <rFont val="Arial"/>
        <family val="2"/>
      </rPr>
      <t>Essential Water Services</t>
    </r>
  </si>
  <si>
    <t>6 Employees</t>
  </si>
  <si>
    <t>Triathlon Cancellation</t>
  </si>
  <si>
    <t>Upgrade MYOB Software</t>
  </si>
  <si>
    <t>Refuse Removal for January</t>
  </si>
  <si>
    <t>Water Tank Cleaning</t>
  </si>
  <si>
    <t>Health Care for 6 Employees</t>
  </si>
  <si>
    <t>Boys Basketball T-shirts</t>
  </si>
  <si>
    <t>Fallon, Tom - Payroll</t>
  </si>
  <si>
    <t>Crushed Rock</t>
  </si>
  <si>
    <t>Day Camp Trip</t>
  </si>
  <si>
    <t>July Retirement Contribution</t>
  </si>
  <si>
    <t>Western Facilities Supply</t>
  </si>
  <si>
    <r>
      <t xml:space="preserve">Total </t>
    </r>
    <r>
      <rPr>
        <sz val="11"/>
        <rFont val="Arial"/>
        <family val="2"/>
      </rPr>
      <t>Western Facilities Supply</t>
    </r>
  </si>
  <si>
    <t>November-December receipts</t>
  </si>
  <si>
    <t>Background Report</t>
  </si>
  <si>
    <t>Irrigation Supplies</t>
  </si>
  <si>
    <t>Maintenance Trip</t>
  </si>
  <si>
    <t>January Contributions - Employer</t>
  </si>
  <si>
    <t>January Employer Contribution</t>
  </si>
  <si>
    <t>January Contributions - Employee</t>
  </si>
  <si>
    <t>January Employee Contribution</t>
  </si>
  <si>
    <r>
      <t xml:space="preserve">Total </t>
    </r>
    <r>
      <rPr>
        <sz val="11"/>
        <rFont val="Arial"/>
        <family val="2"/>
      </rPr>
      <t>WA St Dept of Retirement</t>
    </r>
  </si>
  <si>
    <t>Refuse Removal for March</t>
  </si>
  <si>
    <t>Dispenser Rental</t>
  </si>
  <si>
    <r>
      <t>Total</t>
    </r>
    <r>
      <rPr>
        <sz val="11"/>
        <rFont val="Arial"/>
        <family val="2"/>
      </rPr>
      <t xml:space="preserve"> </t>
    </r>
    <r>
      <rPr>
        <sz val="11"/>
        <rFont val="Arial"/>
        <family val="2"/>
      </rPr>
      <t>Southeastern Security Consultant</t>
    </r>
  </si>
  <si>
    <t>Mackie, Seth - Payroll</t>
  </si>
  <si>
    <t>April Retirement Portion - Employer</t>
  </si>
  <si>
    <t>April Retirement Portion - Employee</t>
  </si>
  <si>
    <t>Guitar Instructor</t>
  </si>
  <si>
    <t>MAINTENANCE &amp; OPERATIONS FUND</t>
  </si>
  <si>
    <t>MAINTENANCE &amp; OPERATIONS FUND:</t>
  </si>
  <si>
    <t xml:space="preserve">Calbert, Larry - Payroll </t>
  </si>
  <si>
    <t>Refuse Removal</t>
  </si>
  <si>
    <t>Insurance for 6 Employees</t>
  </si>
  <si>
    <t>Rotary Mower</t>
  </si>
  <si>
    <t>Mower</t>
  </si>
  <si>
    <t>Monthly Maintenance Agreement</t>
  </si>
  <si>
    <r>
      <t>Total</t>
    </r>
    <r>
      <rPr>
        <sz val="11"/>
        <rFont val="Arial"/>
        <family val="2"/>
      </rPr>
      <t xml:space="preserve"> Island Disposal</t>
    </r>
  </si>
  <si>
    <t>Nextel</t>
  </si>
  <si>
    <r>
      <t>Total</t>
    </r>
    <r>
      <rPr>
        <sz val="11"/>
        <rFont val="Arial"/>
        <family val="2"/>
      </rPr>
      <t xml:space="preserve"> Nextel</t>
    </r>
  </si>
  <si>
    <t>Soda for Vending Machine</t>
  </si>
  <si>
    <t>X</t>
  </si>
  <si>
    <t>September Retirement Contribution</t>
  </si>
  <si>
    <t xml:space="preserve"> </t>
  </si>
  <si>
    <t>Hockett, Peggy - Payroll</t>
  </si>
  <si>
    <t>VENDOR</t>
  </si>
  <si>
    <t>AMOUNT</t>
  </si>
  <si>
    <t>TOTAL</t>
  </si>
  <si>
    <t>DESCRIPTION</t>
  </si>
  <si>
    <t>Andrews, Kim - Payroll</t>
  </si>
  <si>
    <t>Puget Sound Energy</t>
  </si>
  <si>
    <t>Regence Blue Shield</t>
  </si>
  <si>
    <t>Sebo's Do-It Center</t>
  </si>
  <si>
    <t>Washington State Ferries</t>
  </si>
  <si>
    <t xml:space="preserve">Fallon, Tom - Payroll </t>
  </si>
  <si>
    <t>Office Depot</t>
  </si>
  <si>
    <t>Sound Publishing</t>
  </si>
  <si>
    <t>Hanson's Building Supply</t>
  </si>
  <si>
    <t>Whidbey Telecom</t>
  </si>
  <si>
    <t>Vouchers scheduled prior to the November Board meeting:</t>
  </si>
  <si>
    <t>Newman, Mike - Payroll</t>
  </si>
  <si>
    <t>Brim Tractor Company</t>
  </si>
  <si>
    <r>
      <t xml:space="preserve">Total </t>
    </r>
    <r>
      <rPr>
        <sz val="11"/>
        <rFont val="Arial"/>
        <family val="2"/>
      </rPr>
      <t>Brim Tractor Company</t>
    </r>
  </si>
  <si>
    <t>Enduris</t>
  </si>
  <si>
    <r>
      <t xml:space="preserve">Total </t>
    </r>
    <r>
      <rPr>
        <sz val="11"/>
        <rFont val="Arial"/>
        <family val="2"/>
      </rPr>
      <t>Enduris</t>
    </r>
  </si>
  <si>
    <t>Island H2O Systems, Inc.</t>
  </si>
  <si>
    <r>
      <t xml:space="preserve">Total </t>
    </r>
    <r>
      <rPr>
        <sz val="11"/>
        <rFont val="Arial"/>
        <family val="2"/>
      </rPr>
      <t>Island H2O Systems, Inc.</t>
    </r>
  </si>
  <si>
    <t>First Half of October Payroll Liabilities</t>
  </si>
  <si>
    <t>Langley Chamber of Commerce</t>
  </si>
  <si>
    <t>Sept/Oct Receipts</t>
  </si>
  <si>
    <t>Criminal Background Checks for Basketball</t>
  </si>
  <si>
    <t>Second Half of October Payroll Liabilities</t>
  </si>
  <si>
    <t>M&amp;O FUND</t>
  </si>
  <si>
    <t>Whidbey's Topsoil, Inc.</t>
  </si>
  <si>
    <r>
      <t xml:space="preserve">Total </t>
    </r>
    <r>
      <rPr>
        <sz val="11"/>
        <rFont val="Arial"/>
        <family val="2"/>
      </rPr>
      <t>Whidbey's Topsoil, Inc.</t>
    </r>
  </si>
  <si>
    <t>Tire Repair</t>
  </si>
  <si>
    <t>Office Supplies</t>
  </si>
  <si>
    <t>Sound Business Center</t>
  </si>
  <si>
    <t>Southeastern Security Consultants</t>
  </si>
  <si>
    <t>Xerox</t>
  </si>
  <si>
    <r>
      <t xml:space="preserve">Total </t>
    </r>
    <r>
      <rPr>
        <sz val="11"/>
        <rFont val="Arial"/>
        <family val="2"/>
      </rPr>
      <t>Xerox</t>
    </r>
  </si>
  <si>
    <t>Fertilizer</t>
  </si>
  <si>
    <t>x</t>
  </si>
  <si>
    <r>
      <t xml:space="preserve">Total </t>
    </r>
    <r>
      <rPr>
        <sz val="11"/>
        <rFont val="Arial"/>
        <family val="2"/>
      </rPr>
      <t>Petty Cash</t>
    </r>
  </si>
  <si>
    <t>December Health Insurance</t>
  </si>
  <si>
    <t>Health Insurance for 6 Employees</t>
  </si>
  <si>
    <t>Dodgeball T-shirts</t>
  </si>
  <si>
    <t>Long Distance Minutes</t>
  </si>
  <si>
    <t>December Retirement Contribution</t>
  </si>
  <si>
    <t>Les Schwab Tire Center</t>
  </si>
  <si>
    <r>
      <t xml:space="preserve">Total </t>
    </r>
    <r>
      <rPr>
        <sz val="11"/>
        <rFont val="Arial"/>
        <family val="2"/>
      </rPr>
      <t>Les Schwab Tire Center</t>
    </r>
  </si>
  <si>
    <t>Quinn Fitzpatrick</t>
  </si>
  <si>
    <t>Renewal of Elevator Operating Permit</t>
  </si>
  <si>
    <r>
      <t xml:space="preserve">Total </t>
    </r>
    <r>
      <rPr>
        <sz val="11"/>
        <rFont val="Arial"/>
        <family val="2"/>
      </rPr>
      <t>WA Dept of Labor &amp; Industries</t>
    </r>
  </si>
  <si>
    <t>WA Dept of Labor &amp; Industries</t>
  </si>
  <si>
    <r>
      <t>Total</t>
    </r>
    <r>
      <rPr>
        <sz val="11"/>
        <rFont val="Arial"/>
        <family val="2"/>
      </rPr>
      <t xml:space="preserve"> Bank of New York</t>
    </r>
  </si>
  <si>
    <t>May Phone Service</t>
  </si>
  <si>
    <t>WA Dept. of Retirement</t>
  </si>
  <si>
    <r>
      <t xml:space="preserve">Total </t>
    </r>
    <r>
      <rPr>
        <sz val="11"/>
        <rFont val="Arial"/>
        <family val="2"/>
      </rPr>
      <t>WA Dept of Retirement</t>
    </r>
  </si>
  <si>
    <t>Copier Maintenance Agreement</t>
  </si>
  <si>
    <t>*  Denotes a change to the original Voucher Listing prepared November 9, 2006, which was distributed with the Board packets.</t>
  </si>
  <si>
    <t>A/C #367-972-100-5</t>
  </si>
  <si>
    <t>A/C #567-296-100-9</t>
  </si>
  <si>
    <t>A/C #630-287-319-2</t>
  </si>
  <si>
    <r>
      <t xml:space="preserve">Total </t>
    </r>
    <r>
      <rPr>
        <sz val="11"/>
        <rFont val="Arial"/>
        <family val="2"/>
      </rPr>
      <t>Puget Sound Energy</t>
    </r>
  </si>
  <si>
    <r>
      <t xml:space="preserve">Total </t>
    </r>
    <r>
      <rPr>
        <sz val="11"/>
        <rFont val="Arial"/>
        <family val="2"/>
      </rPr>
      <t>Sebo's Do-It Center</t>
    </r>
  </si>
  <si>
    <r>
      <t xml:space="preserve">Total </t>
    </r>
    <r>
      <rPr>
        <sz val="11"/>
        <rFont val="Arial"/>
        <family val="2"/>
      </rPr>
      <t>Washington State Ferries</t>
    </r>
  </si>
  <si>
    <t>South Whidbey Parks &amp; Recreation District</t>
  </si>
  <si>
    <t>Monthly Payroll</t>
  </si>
  <si>
    <t>*  Denotes a change to the original Voucher Listing dated November 15, 2007, which was distributed with the Board packets.</t>
  </si>
  <si>
    <t>February Health Insurance</t>
  </si>
  <si>
    <r>
      <t xml:space="preserve">Total </t>
    </r>
    <r>
      <rPr>
        <sz val="11"/>
        <rFont val="Arial"/>
        <family val="2"/>
      </rPr>
      <t>Regence Blue Shield</t>
    </r>
  </si>
  <si>
    <t>Island Disposal, Inc.</t>
  </si>
  <si>
    <r>
      <t>Total</t>
    </r>
    <r>
      <rPr>
        <sz val="11"/>
        <rFont val="Arial"/>
        <family val="2"/>
      </rPr>
      <t xml:space="preserve"> Island Disposal, Inc.</t>
    </r>
  </si>
  <si>
    <t>Island H2O Systems Inc.</t>
  </si>
  <si>
    <t>Water</t>
  </si>
  <si>
    <t>Dispenser Rent</t>
  </si>
  <si>
    <r>
      <t>Total</t>
    </r>
    <r>
      <rPr>
        <sz val="11"/>
        <rFont val="Arial"/>
        <family val="2"/>
      </rPr>
      <t xml:space="preserve"> Island H20 Systems Inc.</t>
    </r>
  </si>
  <si>
    <t>WA State Dept of Transportation</t>
  </si>
  <si>
    <r>
      <t xml:space="preserve">Total </t>
    </r>
    <r>
      <rPr>
        <sz val="11"/>
        <rFont val="Arial"/>
        <family val="2"/>
      </rPr>
      <t>WA State Dept of Transportation</t>
    </r>
  </si>
  <si>
    <r>
      <t>Total</t>
    </r>
    <r>
      <rPr>
        <sz val="11"/>
        <rFont val="Arial"/>
        <family val="2"/>
      </rPr>
      <t xml:space="preserve"> Nextel</t>
    </r>
  </si>
  <si>
    <t>Karyle Kramer</t>
  </si>
  <si>
    <t>Day Camp Cancellation</t>
  </si>
  <si>
    <t>Day Camp Supplies</t>
  </si>
  <si>
    <t>Vouchers scheduled prior to the January Board meeting:</t>
  </si>
  <si>
    <t>Newman, Riley - Payroll</t>
  </si>
  <si>
    <t>Clancy's Ski School</t>
  </si>
  <si>
    <t>Ski School Lessons</t>
  </si>
  <si>
    <r>
      <t xml:space="preserve">Total </t>
    </r>
    <r>
      <rPr>
        <sz val="11"/>
        <rFont val="Arial"/>
        <family val="2"/>
      </rPr>
      <t>Clancy's Ski School</t>
    </r>
  </si>
  <si>
    <r>
      <t>Total Bi-</t>
    </r>
    <r>
      <rPr>
        <sz val="11"/>
        <rFont val="Arial"/>
        <family val="2"/>
      </rPr>
      <t>Monthly Payroll</t>
    </r>
  </si>
  <si>
    <t>Arnold, Terri - Payroll</t>
  </si>
  <si>
    <t>Arnold, Terri - Expenses</t>
  </si>
  <si>
    <r>
      <t>Total</t>
    </r>
    <r>
      <rPr>
        <sz val="11"/>
        <rFont val="Arial"/>
        <family val="2"/>
      </rPr>
      <t xml:space="preserve"> for Arnold</t>
    </r>
  </si>
  <si>
    <r>
      <t xml:space="preserve">Total </t>
    </r>
    <r>
      <rPr>
        <sz val="11"/>
        <rFont val="Arial"/>
        <family val="2"/>
      </rPr>
      <t>for Monforte</t>
    </r>
  </si>
  <si>
    <t>Cell Phone Service</t>
  </si>
  <si>
    <t>May Retirement Portion - Employer</t>
  </si>
  <si>
    <t>May Retirement Portion - Employee</t>
  </si>
  <si>
    <t>October Retirement Contribution</t>
  </si>
  <si>
    <r>
      <t xml:space="preserve">Total </t>
    </r>
    <r>
      <rPr>
        <sz val="11"/>
        <rFont val="Arial"/>
        <family val="2"/>
      </rPr>
      <t>Sound Publishing</t>
    </r>
  </si>
  <si>
    <r>
      <t xml:space="preserve">Total </t>
    </r>
    <r>
      <rPr>
        <sz val="11"/>
        <rFont val="Arial"/>
        <family val="2"/>
      </rPr>
      <t>Monthly Payroll</t>
    </r>
  </si>
  <si>
    <r>
      <t xml:space="preserve">Total </t>
    </r>
    <r>
      <rPr>
        <sz val="11"/>
        <rFont val="Arial"/>
        <family val="2"/>
      </rPr>
      <t>Whidbey Telecom</t>
    </r>
  </si>
  <si>
    <r>
      <t xml:space="preserve">Total </t>
    </r>
    <r>
      <rPr>
        <sz val="11"/>
        <rFont val="Arial"/>
        <family val="2"/>
      </rPr>
      <t>Hanson's Building Supply</t>
    </r>
  </si>
  <si>
    <t>VISA - Whidbey Island Bank</t>
  </si>
  <si>
    <r>
      <t xml:space="preserve">Total </t>
    </r>
    <r>
      <rPr>
        <sz val="11"/>
        <rFont val="Arial"/>
        <family val="2"/>
      </rPr>
      <t>VISA</t>
    </r>
    <r>
      <rPr>
        <b/>
        <sz val="11"/>
        <rFont val="Arial"/>
        <family val="2"/>
      </rPr>
      <t xml:space="preserve"> - </t>
    </r>
    <r>
      <rPr>
        <sz val="11"/>
        <rFont val="Arial"/>
        <family val="2"/>
      </rPr>
      <t>Whidbey Island Bank</t>
    </r>
  </si>
  <si>
    <t>Water Testing</t>
  </si>
  <si>
    <t>March Health Insurance</t>
  </si>
  <si>
    <t>Western Facilities Supply, Inc.</t>
  </si>
  <si>
    <r>
      <t xml:space="preserve">Total </t>
    </r>
    <r>
      <rPr>
        <sz val="11"/>
        <rFont val="Arial"/>
        <family val="2"/>
      </rPr>
      <t>Western Facilities Supply, Inc.</t>
    </r>
  </si>
  <si>
    <t>Janitorial Supplies</t>
  </si>
  <si>
    <t>Adult Snowrider</t>
  </si>
  <si>
    <r>
      <t xml:space="preserve">Total </t>
    </r>
    <r>
      <rPr>
        <sz val="11"/>
        <rFont val="Arial"/>
        <family val="2"/>
      </rPr>
      <t>Southeastern Security Consultant</t>
    </r>
  </si>
  <si>
    <t>Koetje Agency, Inc.</t>
  </si>
  <si>
    <r>
      <t>Total</t>
    </r>
    <r>
      <rPr>
        <sz val="11"/>
        <rFont val="Arial"/>
        <family val="2"/>
      </rPr>
      <t xml:space="preserve"> Koetje Agency, Inc.</t>
    </r>
  </si>
  <si>
    <t>Youth Snowrider</t>
  </si>
  <si>
    <t>Copier Lease and Maintenance</t>
  </si>
  <si>
    <t>May Health Insurance</t>
  </si>
  <si>
    <t>WA St. Dept. of Labor &amp; Industries</t>
  </si>
  <si>
    <r>
      <t xml:space="preserve">Total </t>
    </r>
    <r>
      <rPr>
        <sz val="11"/>
        <rFont val="Arial"/>
        <family val="2"/>
      </rPr>
      <t>WA St Dept of Labor &amp; Industries</t>
    </r>
  </si>
  <si>
    <t>WA State Employment Security</t>
  </si>
  <si>
    <r>
      <t xml:space="preserve">Total </t>
    </r>
    <r>
      <rPr>
        <sz val="11"/>
        <rFont val="Arial"/>
        <family val="2"/>
      </rPr>
      <t>WA State Employment Security</t>
    </r>
  </si>
  <si>
    <t>April Health Insurance</t>
  </si>
  <si>
    <t>Vouchers scheduled prior to the October Board meeting:</t>
  </si>
  <si>
    <t>British Soccer Instruction</t>
  </si>
  <si>
    <r>
      <t xml:space="preserve">Total </t>
    </r>
    <r>
      <rPr>
        <sz val="11"/>
        <rFont val="Arial"/>
        <family val="2"/>
      </rPr>
      <t>Island Disposal</t>
    </r>
  </si>
  <si>
    <t>Island H2O Systems</t>
  </si>
  <si>
    <t>June Health Insurance</t>
  </si>
  <si>
    <t>Petty Cash</t>
  </si>
  <si>
    <r>
      <t>Total</t>
    </r>
    <r>
      <rPr>
        <sz val="11"/>
        <rFont val="Arial"/>
        <family val="2"/>
      </rPr>
      <t xml:space="preserve"> Petty Cash</t>
    </r>
  </si>
  <si>
    <t>Brim Tractor</t>
  </si>
  <si>
    <r>
      <t xml:space="preserve">Total </t>
    </r>
    <r>
      <rPr>
        <sz val="11"/>
        <rFont val="Arial"/>
        <family val="2"/>
      </rPr>
      <t>Brim Tractor</t>
    </r>
  </si>
  <si>
    <t>Concrete Nor'west</t>
  </si>
  <si>
    <r>
      <t xml:space="preserve">Total </t>
    </r>
    <r>
      <rPr>
        <sz val="11"/>
        <rFont val="Arial"/>
        <family val="2"/>
      </rPr>
      <t>Concrete Nor'west</t>
    </r>
  </si>
  <si>
    <t>Island Disposal</t>
  </si>
  <si>
    <t>Postmaster</t>
  </si>
  <si>
    <r>
      <t>Total</t>
    </r>
    <r>
      <rPr>
        <sz val="11"/>
        <rFont val="Arial"/>
        <family val="2"/>
      </rPr>
      <t xml:space="preserve"> Postmaster</t>
    </r>
  </si>
  <si>
    <t>November Health Insurance</t>
  </si>
  <si>
    <r>
      <t xml:space="preserve">Total </t>
    </r>
    <r>
      <rPr>
        <sz val="11"/>
        <rFont val="Arial"/>
        <family val="2"/>
      </rPr>
      <t>Sound Publishing Inc.</t>
    </r>
  </si>
  <si>
    <t>Fir Bark</t>
  </si>
  <si>
    <t>Cushman Payment</t>
  </si>
  <si>
    <t>Cushman</t>
  </si>
  <si>
    <t>Dump Truck Payment</t>
  </si>
  <si>
    <t>Dump Truck</t>
  </si>
  <si>
    <t>Monforte, Carrie - Expenses</t>
  </si>
  <si>
    <r>
      <t>Total</t>
    </r>
    <r>
      <rPr>
        <sz val="11"/>
        <rFont val="Arial"/>
        <family val="2"/>
      </rPr>
      <t xml:space="preserve"> for Monforte</t>
    </r>
  </si>
  <si>
    <t>Basketball Referee</t>
  </si>
  <si>
    <t>Calbert, Larry - Payroll</t>
  </si>
  <si>
    <t>Archery Instruction</t>
  </si>
  <si>
    <t>May/June Receipts</t>
  </si>
  <si>
    <t>All Full Time Employees</t>
  </si>
  <si>
    <t>Chum Run T-shirts</t>
  </si>
  <si>
    <t>Jon Gabelein</t>
  </si>
  <si>
    <t>WA Employment Security Dept</t>
  </si>
  <si>
    <t>ES #750226000</t>
  </si>
  <si>
    <t>Unemployment Taxes for 2nd Quarter</t>
  </si>
  <si>
    <r>
      <t xml:space="preserve">Total </t>
    </r>
    <r>
      <rPr>
        <sz val="11"/>
        <rFont val="Arial"/>
        <family val="2"/>
      </rPr>
      <t>WA Employment Security Dept</t>
    </r>
  </si>
  <si>
    <t>Account #824,853-00</t>
  </si>
  <si>
    <t>Workman's Comp Taxes for 2nd Quarter</t>
  </si>
  <si>
    <r>
      <t>Total</t>
    </r>
    <r>
      <rPr>
        <sz val="11"/>
        <rFont val="Arial"/>
        <family val="2"/>
      </rPr>
      <t xml:space="preserve"> Edge Analytical Laboratories</t>
    </r>
  </si>
  <si>
    <r>
      <t>Total</t>
    </r>
    <r>
      <rPr>
        <sz val="11"/>
        <rFont val="Arial"/>
        <family val="2"/>
      </rPr>
      <t xml:space="preserve"> Essential Water Services</t>
    </r>
  </si>
  <si>
    <t>Island Disposal, Inc</t>
  </si>
  <si>
    <t>All Fulltime Employees</t>
  </si>
  <si>
    <t>City of Langley</t>
  </si>
  <si>
    <t>Jim Freeman</t>
  </si>
  <si>
    <t>Chum Run Announcer</t>
  </si>
  <si>
    <t>Model Rockets Instructor</t>
  </si>
  <si>
    <t>Susan Ishikawa</t>
  </si>
  <si>
    <t>Sign Language Instructor</t>
  </si>
  <si>
    <t>Paint</t>
  </si>
  <si>
    <t>Annual Renewal</t>
  </si>
  <si>
    <t>Useless Bay Golf &amp; Country Club</t>
  </si>
  <si>
    <t>Rental Agreement</t>
  </si>
  <si>
    <t>Use of Pool for Swim Club</t>
  </si>
  <si>
    <r>
      <t xml:space="preserve">Total </t>
    </r>
    <r>
      <rPr>
        <sz val="11"/>
        <rFont val="Arial"/>
        <family val="2"/>
      </rPr>
      <t>Useless Bay Golf &amp; Country Club</t>
    </r>
  </si>
  <si>
    <r>
      <t xml:space="preserve">Total </t>
    </r>
    <r>
      <rPr>
        <sz val="11"/>
        <rFont val="Arial"/>
        <family val="2"/>
      </rPr>
      <t>WA Dept of Transportation</t>
    </r>
  </si>
  <si>
    <t>Williams, Anna - Payroll</t>
  </si>
  <si>
    <t>Island County Sheriff Reserves</t>
  </si>
  <si>
    <r>
      <t xml:space="preserve">Total </t>
    </r>
    <r>
      <rPr>
        <sz val="11"/>
        <rFont val="Arial"/>
        <family val="2"/>
      </rPr>
      <t>Island County Sheriff Reserves</t>
    </r>
  </si>
  <si>
    <t>South Whidbey School District</t>
  </si>
  <si>
    <t>Paper</t>
  </si>
  <si>
    <r>
      <t xml:space="preserve">Total </t>
    </r>
    <r>
      <rPr>
        <sz val="11"/>
        <rFont val="Arial"/>
        <family val="2"/>
      </rPr>
      <t>WA Recreation &amp; Park Association</t>
    </r>
  </si>
  <si>
    <t>Archery Cancellation</t>
  </si>
  <si>
    <t>Janitorial Items</t>
  </si>
  <si>
    <t xml:space="preserve">Foreman, Jerry - Payroll </t>
  </si>
  <si>
    <t>S&amp;W Rock Products</t>
  </si>
  <si>
    <t>Basketball Coordinator</t>
  </si>
  <si>
    <t>Foreman, Jerry - Payroll</t>
  </si>
  <si>
    <t>Lease Agreement</t>
  </si>
  <si>
    <t>Tennis Instruction</t>
  </si>
  <si>
    <t>Printer Ink</t>
  </si>
  <si>
    <r>
      <t xml:space="preserve">Total </t>
    </r>
    <r>
      <rPr>
        <sz val="11"/>
        <rFont val="Arial"/>
        <family val="2"/>
      </rPr>
      <t>S&amp;W Rock Products</t>
    </r>
  </si>
  <si>
    <r>
      <t>Total</t>
    </r>
    <r>
      <rPr>
        <sz val="11"/>
        <rFont val="Arial"/>
        <family val="2"/>
      </rPr>
      <t xml:space="preserve"> Island H2O Systems</t>
    </r>
  </si>
  <si>
    <t>Sound Safety Products Co.</t>
  </si>
  <si>
    <t>Monthly Building Lease - November</t>
  </si>
  <si>
    <t>Island County Property Mgmt</t>
  </si>
  <si>
    <r>
      <t xml:space="preserve">Total </t>
    </r>
    <r>
      <rPr>
        <sz val="11"/>
        <rFont val="Arial"/>
        <family val="2"/>
      </rPr>
      <t>Island County Property Mgmt</t>
    </r>
  </si>
  <si>
    <t>Foreman, Jerald - Payroll</t>
  </si>
  <si>
    <t>Island County Property Management</t>
  </si>
  <si>
    <t>Edwards &amp; Associates</t>
  </si>
  <si>
    <r>
      <t>Total</t>
    </r>
    <r>
      <rPr>
        <sz val="11"/>
        <rFont val="Arial"/>
        <family val="2"/>
      </rPr>
      <t xml:space="preserve"> Hanson's Building Supply</t>
    </r>
  </si>
  <si>
    <r>
      <t>Total</t>
    </r>
    <r>
      <rPr>
        <sz val="11"/>
        <rFont val="Arial"/>
        <family val="2"/>
      </rPr>
      <t xml:space="preserve"> Island County Property Mgmt</t>
    </r>
  </si>
  <si>
    <t>Post Office Box</t>
  </si>
  <si>
    <t>October/November Receipts</t>
  </si>
  <si>
    <t>Skagit Farmers Supply</t>
  </si>
  <si>
    <t>Propane Refill</t>
  </si>
  <si>
    <r>
      <t xml:space="preserve">Total </t>
    </r>
    <r>
      <rPr>
        <sz val="11"/>
        <rFont val="Arial"/>
        <family val="2"/>
      </rPr>
      <t>Skagit Farmers Supply</t>
    </r>
  </si>
  <si>
    <t>Invoice #2144-138127</t>
  </si>
  <si>
    <t>Invoice #2144-157867</t>
  </si>
  <si>
    <t>Ferry Fees</t>
  </si>
  <si>
    <t>Monthly Lease Payment</t>
  </si>
  <si>
    <r>
      <t xml:space="preserve">Total </t>
    </r>
    <r>
      <rPr>
        <sz val="11"/>
        <rFont val="Arial"/>
        <family val="2"/>
      </rPr>
      <t>Island County Prop Mgmt</t>
    </r>
  </si>
  <si>
    <t>Garnishment - Williams</t>
  </si>
  <si>
    <t>Washington Dental Service</t>
  </si>
  <si>
    <t>Dental Insurance for 6 Employees</t>
  </si>
  <si>
    <r>
      <t xml:space="preserve">Total </t>
    </r>
    <r>
      <rPr>
        <sz val="11"/>
        <rFont val="Arial"/>
        <family val="2"/>
      </rPr>
      <t>Washington Dental Service</t>
    </r>
  </si>
  <si>
    <t>Collins, Chase - Payroll</t>
  </si>
  <si>
    <t>Hein, Trevor - Payroll</t>
  </si>
  <si>
    <t>Newman, Hayley - Payroll</t>
  </si>
  <si>
    <r>
      <t xml:space="preserve">Total </t>
    </r>
    <r>
      <rPr>
        <sz val="11"/>
        <rFont val="Arial"/>
        <family val="2"/>
      </rPr>
      <t>Nextel</t>
    </r>
  </si>
  <si>
    <t>Dec/Jan Receipts</t>
  </si>
  <si>
    <t>Account #844879</t>
  </si>
  <si>
    <t>WA Dental Service</t>
  </si>
  <si>
    <r>
      <t xml:space="preserve">Total </t>
    </r>
    <r>
      <rPr>
        <sz val="11"/>
        <rFont val="Arial"/>
        <family val="2"/>
      </rPr>
      <t>WA Dental Service</t>
    </r>
  </si>
  <si>
    <t>WA Dept of Revenue</t>
  </si>
  <si>
    <r>
      <t xml:space="preserve">Total </t>
    </r>
    <r>
      <rPr>
        <sz val="11"/>
        <rFont val="Arial"/>
        <family val="2"/>
      </rPr>
      <t>WA Dept of Revenue</t>
    </r>
  </si>
  <si>
    <t>Whidbey Topsoil</t>
  </si>
  <si>
    <t>Building Lease</t>
  </si>
  <si>
    <t>Freeland Ace Hardware</t>
  </si>
  <si>
    <r>
      <t xml:space="preserve">Total </t>
    </r>
    <r>
      <rPr>
        <sz val="11"/>
        <rFont val="Arial"/>
        <family val="2"/>
      </rPr>
      <t>Freeland Ace Hardware</t>
    </r>
  </si>
  <si>
    <r>
      <t xml:space="preserve">Total </t>
    </r>
    <r>
      <rPr>
        <sz val="11"/>
        <rFont val="Arial"/>
        <family val="2"/>
      </rPr>
      <t>Sound Publishing, Inc.</t>
    </r>
  </si>
  <si>
    <t>Scatchet Head Community Club</t>
  </si>
  <si>
    <t>Cell Phone Service for January</t>
  </si>
  <si>
    <r>
      <t>Total</t>
    </r>
    <r>
      <rPr>
        <sz val="11"/>
        <rFont val="Arial"/>
        <family val="2"/>
      </rPr>
      <t xml:space="preserve"> Island Co Property Mgmt</t>
    </r>
  </si>
  <si>
    <t>Receipts from Jan/Feb</t>
  </si>
  <si>
    <t>Electricity - Sports Complex</t>
  </si>
  <si>
    <t>Electricity - Office Bldg &amp; Trailer</t>
  </si>
  <si>
    <t>Electricity - Community Park</t>
  </si>
  <si>
    <t>Daddy/Daughter Ball Supplies</t>
  </si>
  <si>
    <t>Bi-Monthly Payment</t>
  </si>
  <si>
    <t>Refuse Removal for Office Building</t>
  </si>
  <si>
    <t>Refuse Removal for Park</t>
  </si>
  <si>
    <t>Office Building Lease Payment</t>
  </si>
  <si>
    <t>Daddy &amp; Daughter Ball DJ</t>
  </si>
  <si>
    <t>Daddy/Daughter Ball</t>
  </si>
  <si>
    <t>Western Facility Supply Inc.</t>
  </si>
  <si>
    <r>
      <t xml:space="preserve">Total </t>
    </r>
    <r>
      <rPr>
        <sz val="11"/>
        <rFont val="Arial"/>
        <family val="2"/>
      </rPr>
      <t>Western Facility Supply Inc.</t>
    </r>
  </si>
  <si>
    <r>
      <t xml:space="preserve">Total </t>
    </r>
    <r>
      <rPr>
        <sz val="11"/>
        <rFont val="Arial"/>
        <family val="2"/>
      </rPr>
      <t>Whidbey Topsoil</t>
    </r>
  </si>
  <si>
    <t>Drawing Instructor</t>
  </si>
  <si>
    <t>Refuse Removal at District Office</t>
  </si>
  <si>
    <t>April Cell Phone Service</t>
  </si>
  <si>
    <t>Receipts from March &amp; April</t>
  </si>
  <si>
    <t>Grate</t>
  </si>
  <si>
    <t>Sound Publishing Inc.</t>
  </si>
  <si>
    <t>Lease of Office Building</t>
  </si>
  <si>
    <t>May Lease Payment</t>
  </si>
  <si>
    <t>Brim Tractor Company Inc.</t>
  </si>
  <si>
    <t>Cushman Repairs</t>
  </si>
  <si>
    <r>
      <t xml:space="preserve">Total </t>
    </r>
    <r>
      <rPr>
        <sz val="11"/>
        <rFont val="Arial"/>
        <family val="2"/>
      </rPr>
      <t>Brim Tractor Company, Inc.</t>
    </r>
  </si>
  <si>
    <t>Marking Paint</t>
  </si>
  <si>
    <t>June Payment</t>
  </si>
  <si>
    <r>
      <t>Total</t>
    </r>
    <r>
      <rPr>
        <sz val="11"/>
        <rFont val="Arial"/>
        <family val="2"/>
      </rPr>
      <t xml:space="preserve"> Freeland Ace Hardware</t>
    </r>
  </si>
  <si>
    <t>May Refuse Removal at Office Building</t>
  </si>
  <si>
    <t>Kris Wiltse</t>
  </si>
  <si>
    <t>Sapphire Ink</t>
  </si>
  <si>
    <r>
      <t xml:space="preserve">Total </t>
    </r>
    <r>
      <rPr>
        <sz val="11"/>
        <rFont val="Arial"/>
        <family val="2"/>
      </rPr>
      <t>Sapphire Ink</t>
    </r>
  </si>
  <si>
    <t>Dental Insurance for Employees</t>
  </si>
  <si>
    <t>Monthly Lease</t>
  </si>
  <si>
    <t>Guitar Ad</t>
  </si>
  <si>
    <t>First Aid Instructor</t>
  </si>
  <si>
    <t>Poolman, Jon - Payroll</t>
  </si>
  <si>
    <t>Double R Rental</t>
  </si>
  <si>
    <r>
      <t xml:space="preserve">Total </t>
    </r>
    <r>
      <rPr>
        <sz val="11"/>
        <rFont val="Arial"/>
        <family val="2"/>
      </rPr>
      <t>Double R Rental</t>
    </r>
  </si>
  <si>
    <t>June Refuse Removal at Park</t>
  </si>
  <si>
    <t>June Refuse Removal at Office</t>
  </si>
  <si>
    <t xml:space="preserve">Bottled Water </t>
  </si>
  <si>
    <t>Raucous LLC</t>
  </si>
  <si>
    <t>Cell Phone Service for July</t>
  </si>
  <si>
    <t>August payment</t>
  </si>
  <si>
    <t>Monthly Building Lease</t>
  </si>
  <si>
    <r>
      <t xml:space="preserve">Total </t>
    </r>
    <r>
      <rPr>
        <sz val="11"/>
        <rFont val="Arial"/>
        <family val="2"/>
      </rPr>
      <t>Pepsi</t>
    </r>
  </si>
  <si>
    <t>Day Camp Ad</t>
  </si>
  <si>
    <t>Background Reports</t>
  </si>
  <si>
    <t>Annual Invoice</t>
  </si>
  <si>
    <t>Annual Membership</t>
  </si>
  <si>
    <r>
      <t xml:space="preserve">Total </t>
    </r>
    <r>
      <rPr>
        <sz val="11"/>
        <rFont val="Arial"/>
        <family val="2"/>
      </rPr>
      <t>USTA</t>
    </r>
  </si>
  <si>
    <t>Anti-Virus Software</t>
  </si>
  <si>
    <t>Hofius, Claire - Payroll</t>
  </si>
  <si>
    <t>Joseph Supang</t>
  </si>
  <si>
    <t>Supang Soccer Instructor</t>
  </si>
  <si>
    <t>Day Camp T-shirts</t>
  </si>
  <si>
    <t>Use of Pool for Swim Lessons</t>
  </si>
  <si>
    <r>
      <t xml:space="preserve">Total </t>
    </r>
    <r>
      <rPr>
        <sz val="11"/>
        <rFont val="Arial"/>
        <family val="2"/>
      </rPr>
      <t>Kiichli's Bagel Bakery</t>
    </r>
  </si>
  <si>
    <t>Phone &amp; Internet Service</t>
  </si>
  <si>
    <t>Keys</t>
  </si>
  <si>
    <t>Invoice #2242</t>
  </si>
  <si>
    <t>Invoice #10-11833</t>
  </si>
  <si>
    <t>Refuse Service for July at Offices</t>
  </si>
  <si>
    <t>Refuse Service for July at Park</t>
  </si>
  <si>
    <t>Chum Run Medals</t>
  </si>
  <si>
    <t>Sarah Stuurmans</t>
  </si>
  <si>
    <t>Kathleen Dawn</t>
  </si>
  <si>
    <t>Kat Fritz</t>
  </si>
  <si>
    <t>Wizard Enterprises</t>
  </si>
  <si>
    <t>Portable Restrooms for Triathlon</t>
  </si>
  <si>
    <r>
      <t xml:space="preserve">Total </t>
    </r>
    <r>
      <rPr>
        <sz val="11"/>
        <rFont val="Arial"/>
        <family val="2"/>
      </rPr>
      <t>Wizard Enterprises</t>
    </r>
  </si>
  <si>
    <t>Poolman, Jonathon - Payroll</t>
  </si>
  <si>
    <t>Monthly Payment</t>
  </si>
  <si>
    <t>Lease Payment of Office Building</t>
  </si>
  <si>
    <t>Stephen Reitz</t>
  </si>
  <si>
    <t>Austin Reisman</t>
  </si>
  <si>
    <t>Tractor Parts</t>
  </si>
  <si>
    <t>Office Building Monthly Lease Payment</t>
  </si>
  <si>
    <t>Bottled Water for Triathlon</t>
  </si>
  <si>
    <t>Annual Dues</t>
  </si>
  <si>
    <r>
      <t xml:space="preserve">Total </t>
    </r>
    <r>
      <rPr>
        <sz val="11"/>
        <rFont val="Arial"/>
        <family val="2"/>
      </rPr>
      <t>Langley Chamber of Commerce</t>
    </r>
  </si>
  <si>
    <t>South Whidbey Yacht Club</t>
  </si>
  <si>
    <t>Coupeville School District</t>
  </si>
  <si>
    <t>WA Correctional Industries</t>
  </si>
  <si>
    <t>Signs</t>
  </si>
  <si>
    <t>ELECTRONIC PAYMENT</t>
  </si>
  <si>
    <t>Bark</t>
  </si>
  <si>
    <t>Second Half of September Tax Liabilities</t>
  </si>
  <si>
    <r>
      <t xml:space="preserve">Total </t>
    </r>
    <r>
      <rPr>
        <sz val="11"/>
        <rFont val="Arial"/>
        <family val="2"/>
      </rPr>
      <t>WA Correctional Industries</t>
    </r>
  </si>
  <si>
    <t>EFTPS - 941 Deposit</t>
  </si>
  <si>
    <r>
      <t xml:space="preserve">Total </t>
    </r>
    <r>
      <rPr>
        <sz val="11"/>
        <rFont val="Arial"/>
        <family val="2"/>
      </rPr>
      <t>EFTPS - 941 Deposit</t>
    </r>
  </si>
  <si>
    <r>
      <t xml:space="preserve">Total </t>
    </r>
    <r>
      <rPr>
        <sz val="11"/>
        <rFont val="Arial"/>
        <family val="2"/>
      </rPr>
      <t>EFTPS - 941 Deposit</t>
    </r>
    <r>
      <rPr>
        <b/>
        <sz val="11"/>
        <rFont val="Arial"/>
        <family val="2"/>
      </rPr>
      <t xml:space="preserve"> </t>
    </r>
  </si>
  <si>
    <t>Adult Softball Umpire</t>
  </si>
  <si>
    <t>Drewslist</t>
  </si>
  <si>
    <t>Advertising</t>
  </si>
  <si>
    <t>Guitar Instruction</t>
  </si>
  <si>
    <t>EFTPS - 941 Payment</t>
  </si>
  <si>
    <r>
      <t xml:space="preserve">Total </t>
    </r>
    <r>
      <rPr>
        <sz val="11"/>
        <rFont val="Arial"/>
        <family val="2"/>
      </rPr>
      <t>EFTPS 941 Payment</t>
    </r>
  </si>
  <si>
    <t>Antetomaso, Matt - Payroll</t>
  </si>
  <si>
    <r>
      <t>Total</t>
    </r>
    <r>
      <rPr>
        <sz val="11"/>
        <rFont val="Arial"/>
        <family val="2"/>
      </rPr>
      <t xml:space="preserve"> Karyle Kramer</t>
    </r>
  </si>
  <si>
    <t>United Pipe &amp; Supply</t>
  </si>
  <si>
    <r>
      <t xml:space="preserve">Total </t>
    </r>
    <r>
      <rPr>
        <sz val="11"/>
        <rFont val="Arial"/>
        <family val="2"/>
      </rPr>
      <t>Teresa Wheeler</t>
    </r>
  </si>
  <si>
    <t xml:space="preserve">Total M &amp; O Fund Vouchers prior to </t>
  </si>
  <si>
    <t>Science Club Instructor</t>
  </si>
  <si>
    <r>
      <t xml:space="preserve">Total </t>
    </r>
    <r>
      <rPr>
        <sz val="11"/>
        <rFont val="Arial"/>
        <family val="2"/>
      </rPr>
      <t>Kat Fritz</t>
    </r>
  </si>
  <si>
    <t>Chum Run Proceeds</t>
  </si>
  <si>
    <r>
      <t xml:space="preserve">Total </t>
    </r>
    <r>
      <rPr>
        <sz val="11"/>
        <rFont val="Arial"/>
        <family val="2"/>
      </rPr>
      <t>South Whidbey School District</t>
    </r>
  </si>
  <si>
    <t>Pres Wadsworth</t>
  </si>
  <si>
    <r>
      <t xml:space="preserve">Total </t>
    </r>
    <r>
      <rPr>
        <sz val="11"/>
        <rFont val="Arial"/>
        <family val="2"/>
      </rPr>
      <t>EFTPS - 941 Payment</t>
    </r>
  </si>
  <si>
    <t>First Half of November Payroll Liabilities</t>
  </si>
  <si>
    <t>Office Building Lease</t>
  </si>
  <si>
    <r>
      <t xml:space="preserve">Total </t>
    </r>
    <r>
      <rPr>
        <sz val="11"/>
        <rFont val="Arial"/>
        <family val="2"/>
      </rPr>
      <t>Island Co Property Mgmt</t>
    </r>
  </si>
  <si>
    <t>Anti-Freeze</t>
  </si>
  <si>
    <t>Guitar Lessons Ad</t>
  </si>
  <si>
    <t>Master License Renewal</t>
  </si>
  <si>
    <t>Terri - Training</t>
  </si>
  <si>
    <t>Telephone, Internet &amp; Alarm Monitoring</t>
  </si>
  <si>
    <t>Second Half of November Payroll Liabilities</t>
  </si>
  <si>
    <t>Western WA Golf Course Sup Assn</t>
  </si>
  <si>
    <t>Training &amp; Recertification for Tom</t>
  </si>
  <si>
    <r>
      <t xml:space="preserve">Total </t>
    </r>
    <r>
      <rPr>
        <sz val="11"/>
        <rFont val="Arial"/>
        <family val="2"/>
      </rPr>
      <t>Western WA Golf Course Sup</t>
    </r>
  </si>
  <si>
    <t>LOAN PAYMENTS</t>
  </si>
  <si>
    <t>Mozingo, Trevor - Payroll</t>
  </si>
  <si>
    <t>Kimberly Allen</t>
  </si>
  <si>
    <r>
      <t xml:space="preserve">Total </t>
    </r>
    <r>
      <rPr>
        <sz val="11"/>
        <rFont val="Arial"/>
        <family val="2"/>
      </rPr>
      <t>Kimberly Allen</t>
    </r>
  </si>
  <si>
    <r>
      <t xml:space="preserve">Total </t>
    </r>
    <r>
      <rPr>
        <sz val="11"/>
        <rFont val="Arial"/>
        <family val="2"/>
      </rPr>
      <t>Quinn Fitzpatrick</t>
    </r>
  </si>
  <si>
    <t>Invoice dated 11/30/10</t>
  </si>
  <si>
    <t>Polar Bear Dive Proceeds</t>
  </si>
  <si>
    <t>First Half of December Payroll Liabilities</t>
  </si>
  <si>
    <t>Program Assistant</t>
  </si>
  <si>
    <t>Basketball/Dodgeball Referee</t>
  </si>
  <si>
    <t>Mower Repairs</t>
  </si>
  <si>
    <t>Crop Production Services, Inc.</t>
  </si>
  <si>
    <t>Lime</t>
  </si>
  <si>
    <r>
      <t xml:space="preserve">Total </t>
    </r>
    <r>
      <rPr>
        <sz val="11"/>
        <rFont val="Arial"/>
        <family val="2"/>
      </rPr>
      <t>Crop Production Services, Inc.</t>
    </r>
  </si>
  <si>
    <t>McBride Fence</t>
  </si>
  <si>
    <r>
      <t>Total</t>
    </r>
    <r>
      <rPr>
        <sz val="11"/>
        <rFont val="Arial"/>
        <family val="2"/>
      </rPr>
      <t xml:space="preserve"> McBride Fence</t>
    </r>
  </si>
  <si>
    <t>12/6/10 - Acclivity</t>
  </si>
  <si>
    <t>Tom - Meals during Training</t>
  </si>
  <si>
    <t>Second Half of December Payroll Liabilities</t>
  </si>
  <si>
    <t>Fitness Instructor</t>
  </si>
  <si>
    <t>Sarah Birger</t>
  </si>
  <si>
    <r>
      <t xml:space="preserve">Total </t>
    </r>
    <r>
      <rPr>
        <sz val="11"/>
        <rFont val="Arial"/>
        <family val="2"/>
      </rPr>
      <t>Sarah Birger</t>
    </r>
  </si>
  <si>
    <t>Pamela Jacques</t>
  </si>
  <si>
    <r>
      <t xml:space="preserve">Total </t>
    </r>
    <r>
      <rPr>
        <sz val="11"/>
        <rFont val="Arial"/>
        <family val="2"/>
      </rPr>
      <t>Pamela Jacques</t>
    </r>
  </si>
  <si>
    <t>Rempel Bros. Concrete</t>
  </si>
  <si>
    <t>Open Water Swim Clinic Instruction</t>
  </si>
  <si>
    <t>Sarah Stuurman</t>
  </si>
  <si>
    <t>Adult Basketball Coordinator</t>
  </si>
  <si>
    <t>Robyn Wynn</t>
  </si>
  <si>
    <t>Adult Volleyball Coordinator</t>
  </si>
  <si>
    <r>
      <t xml:space="preserve">Total </t>
    </r>
    <r>
      <rPr>
        <sz val="11"/>
        <rFont val="Arial"/>
        <family val="2"/>
      </rPr>
      <t>Rempel Bros. Concrete</t>
    </r>
  </si>
  <si>
    <t>Vouchers for January 19, 2011</t>
  </si>
  <si>
    <t>Hein, Greg - Payroll</t>
  </si>
  <si>
    <t>Newman, Caitlin - Payroll</t>
  </si>
  <si>
    <t>Invoice #217090</t>
  </si>
  <si>
    <t>Sales Tax on Fertilizer</t>
  </si>
  <si>
    <t>Invoice #217092</t>
  </si>
  <si>
    <t>Invoice #217117</t>
  </si>
  <si>
    <t>Invoice dated 12/16/10</t>
  </si>
  <si>
    <r>
      <t xml:space="preserve">Total </t>
    </r>
    <r>
      <rPr>
        <sz val="11"/>
        <rFont val="Arial"/>
        <family val="2"/>
      </rPr>
      <t>Drewslist</t>
    </r>
  </si>
  <si>
    <t>Invoice #545773013</t>
  </si>
  <si>
    <t>P.R. Driscoll</t>
  </si>
  <si>
    <t>Invoice dated 12/31/10</t>
  </si>
  <si>
    <t>Office Maintenance</t>
  </si>
  <si>
    <r>
      <t xml:space="preserve">Total </t>
    </r>
    <r>
      <rPr>
        <sz val="11"/>
        <rFont val="Arial"/>
        <family val="2"/>
      </rPr>
      <t>P. R. Driscoll</t>
    </r>
  </si>
  <si>
    <t>Invoice #05271809</t>
  </si>
  <si>
    <t>Staff Clothing</t>
  </si>
  <si>
    <t>Invoice #05271874</t>
  </si>
  <si>
    <t>Polar Bear Dive T-Shirts</t>
  </si>
  <si>
    <t>Invoice #3226513</t>
  </si>
  <si>
    <r>
      <t xml:space="preserve">Total </t>
    </r>
    <r>
      <rPr>
        <sz val="11"/>
        <rFont val="Arial"/>
        <family val="2"/>
      </rPr>
      <t>Kris Wiltse</t>
    </r>
  </si>
  <si>
    <t>Total M &amp; O Fund prior to January 19, 2011</t>
  </si>
  <si>
    <t>1.15.11 Payroll Taxes</t>
  </si>
  <si>
    <t>1st Half of January Payroll Tax Liability</t>
  </si>
  <si>
    <t>Vouchers to be approved at the January 19, 2011, Board meeting:</t>
  </si>
  <si>
    <t>Invoice #2636</t>
  </si>
  <si>
    <t>Invoice #111-1463482</t>
  </si>
  <si>
    <t>Invoice #111-1463582</t>
  </si>
  <si>
    <t>Invoice #10297</t>
  </si>
  <si>
    <t>Invoice #6894A</t>
  </si>
  <si>
    <t>Spikes, Hammer, Beam</t>
  </si>
  <si>
    <t>February 2011 Payment</t>
  </si>
  <si>
    <t>Invoice #2360751</t>
  </si>
  <si>
    <t>Invoice #2360602</t>
  </si>
  <si>
    <t>Invoice #138118</t>
  </si>
  <si>
    <t>Invoice #138591</t>
  </si>
  <si>
    <t>Invoice #138997</t>
  </si>
  <si>
    <t>Invoice #300791</t>
  </si>
  <si>
    <t>Invoice #301461</t>
  </si>
  <si>
    <t>Liquivision</t>
  </si>
  <si>
    <t>Invoice #3750</t>
  </si>
  <si>
    <r>
      <t>Total</t>
    </r>
    <r>
      <rPr>
        <sz val="11"/>
        <rFont val="Arial"/>
        <family val="2"/>
      </rPr>
      <t xml:space="preserve"> Liquivision</t>
    </r>
  </si>
  <si>
    <t>Invoice #428274835-056</t>
  </si>
  <si>
    <t>January 2011 Petty Cash</t>
  </si>
  <si>
    <t>12.27.10 Statement</t>
  </si>
  <si>
    <t>01.07.11 Statement</t>
  </si>
  <si>
    <t>12.21.10 Statement</t>
  </si>
  <si>
    <t>Invoice #130</t>
  </si>
  <si>
    <t>Deposit for Reservation</t>
  </si>
  <si>
    <t>Clam Digging Class</t>
  </si>
  <si>
    <r>
      <t xml:space="preserve">Total </t>
    </r>
    <r>
      <rPr>
        <sz val="11"/>
        <rFont val="Arial"/>
        <family val="2"/>
      </rPr>
      <t>Scatchet Head Community Club</t>
    </r>
  </si>
  <si>
    <t>Invoice #A188613</t>
  </si>
  <si>
    <t>Maintenance Items</t>
  </si>
  <si>
    <t>Invoice #A190719</t>
  </si>
  <si>
    <t>Reflectors</t>
  </si>
  <si>
    <t>Invoice #B58341</t>
  </si>
  <si>
    <t>De-Icer</t>
  </si>
  <si>
    <t>Invoice #A191814</t>
  </si>
  <si>
    <t>Rake &amp; Bulbs</t>
  </si>
  <si>
    <t>Invoice #A192021</t>
  </si>
  <si>
    <t>Invoice #A193636</t>
  </si>
  <si>
    <t>Carpet Cleaner and Nuts &amp; Bolts</t>
  </si>
  <si>
    <t>Sound Tractor</t>
  </si>
  <si>
    <t>Invoice #SR18154</t>
  </si>
  <si>
    <t>Tractor Repair &amp; Maintenance</t>
  </si>
  <si>
    <r>
      <t xml:space="preserve">Total </t>
    </r>
    <r>
      <rPr>
        <sz val="11"/>
        <rFont val="Arial"/>
        <family val="2"/>
      </rPr>
      <t>Sound Tractor</t>
    </r>
  </si>
  <si>
    <t>Invoice #SWPR2011-01</t>
  </si>
  <si>
    <t>Fuel</t>
  </si>
  <si>
    <t>Invoice #44549</t>
  </si>
  <si>
    <t>Invoice #44734</t>
  </si>
  <si>
    <t>Invoice #44843</t>
  </si>
  <si>
    <t>12/27/10 U S Post Office</t>
  </si>
  <si>
    <t>Postage</t>
  </si>
  <si>
    <t>1/4/11  Balls &amp; Bands</t>
  </si>
  <si>
    <t>Exercise Equipment</t>
  </si>
  <si>
    <t>1/4/11  Amazon</t>
  </si>
  <si>
    <t>1/5/11  Propet Distributors</t>
  </si>
  <si>
    <t>Dog Litter Bags</t>
  </si>
  <si>
    <t>1/12/11  S&amp;S Worldwide</t>
  </si>
  <si>
    <t>4th Quarter 2010</t>
  </si>
  <si>
    <t>4th Qtr 2010 Worker's Compensation</t>
  </si>
  <si>
    <t>WA St. Dept. of Corrections</t>
  </si>
  <si>
    <t>Invoice #WINV309240</t>
  </si>
  <si>
    <r>
      <t xml:space="preserve">Total </t>
    </r>
    <r>
      <rPr>
        <sz val="11"/>
        <rFont val="Arial"/>
        <family val="2"/>
      </rPr>
      <t>WA St Dept of Corrections</t>
    </r>
  </si>
  <si>
    <t>4th Qtr 2010 Unemployment Taxes</t>
  </si>
  <si>
    <t>2010 Sales Tax</t>
  </si>
  <si>
    <t>December Ferry Trips</t>
  </si>
  <si>
    <t>Invoice #RE 31C</t>
  </si>
  <si>
    <t>Highway Sign Installation</t>
  </si>
  <si>
    <t>Invoice #052548100</t>
  </si>
  <si>
    <t>ELECTRONIC PAYMENTS</t>
  </si>
  <si>
    <t>1.31.11 Payroll Taxes</t>
  </si>
  <si>
    <t>2nd Half of January Payroll Tax Liability</t>
  </si>
  <si>
    <r>
      <t xml:space="preserve">Total </t>
    </r>
    <r>
      <rPr>
        <sz val="11"/>
        <rFont val="Arial"/>
        <family val="2"/>
      </rPr>
      <t>EFTPS - 941 Payment</t>
    </r>
  </si>
  <si>
    <t>TOTAL Electronic Payments for January</t>
  </si>
  <si>
    <t>TOTAL Vouchers for January</t>
  </si>
  <si>
    <t>Total Electronic Payments prior to Jan 19, 2011</t>
  </si>
  <si>
    <t>TOTAL Maintenance &amp; Operations Fund for Jan</t>
  </si>
  <si>
    <t>Invoice #A192657</t>
  </si>
  <si>
    <t>Faucet Covers</t>
  </si>
  <si>
    <t>Invoice #44985</t>
  </si>
  <si>
    <t>Invoice #44894</t>
  </si>
  <si>
    <t>*  Denotes a change to the original Voucher Listing prepared January 14, 2011, which was available on the website.</t>
  </si>
  <si>
    <t>Vouchers for February 16, 2011</t>
  </si>
  <si>
    <t>Audit &amp; Adjustment Company, Inc.</t>
  </si>
  <si>
    <t>Case #CV06729</t>
  </si>
  <si>
    <r>
      <t xml:space="preserve">Total </t>
    </r>
    <r>
      <rPr>
        <sz val="11"/>
        <rFont val="Arial"/>
        <family val="2"/>
      </rPr>
      <t>Audit &amp; Adjustment Company</t>
    </r>
  </si>
  <si>
    <t>Invoice for January</t>
  </si>
  <si>
    <t>Invoice #550538592</t>
  </si>
  <si>
    <t>Pat Driscoll</t>
  </si>
  <si>
    <t>Invoice #201101</t>
  </si>
  <si>
    <t>Office Building Custodial Services</t>
  </si>
  <si>
    <r>
      <t xml:space="preserve">Total </t>
    </r>
    <r>
      <rPr>
        <sz val="11"/>
        <rFont val="Arial"/>
        <family val="2"/>
      </rPr>
      <t>Pat Driscoll</t>
    </r>
  </si>
  <si>
    <t>Invoice #05271909</t>
  </si>
  <si>
    <t>Polar Bear Dive t-shirts</t>
  </si>
  <si>
    <t>Pacific NW Sports Turf Management</t>
  </si>
  <si>
    <t>Invoice #100</t>
  </si>
  <si>
    <t>Association Membership</t>
  </si>
  <si>
    <r>
      <t xml:space="preserve">Total </t>
    </r>
    <r>
      <rPr>
        <sz val="11"/>
        <rFont val="Arial"/>
        <family val="2"/>
      </rPr>
      <t>Pacific NW Sports Turf Mgmt</t>
    </r>
  </si>
  <si>
    <t>Invoice #217462</t>
  </si>
  <si>
    <t>SW Record Subscription</t>
  </si>
  <si>
    <t>2.15.11  Payroll Tax</t>
  </si>
  <si>
    <t>First Half of February Payroll Liabilities</t>
  </si>
  <si>
    <t>Total M &amp; O Vouchers prior to February 16, 2011</t>
  </si>
  <si>
    <t>Total Electronic Payments prior to 2/16/11</t>
  </si>
  <si>
    <t>Vouchers to be approved at the February 16, 2011, Board meeting:</t>
  </si>
  <si>
    <t>Total M&amp;O Fund prior to February 16, 2011</t>
  </si>
  <si>
    <t>Tractor Repair Parts</t>
  </si>
  <si>
    <t>Invoice #IM43001A</t>
  </si>
  <si>
    <t>Invoice #IM43001</t>
  </si>
  <si>
    <t>Invoice dated December 9, 2010</t>
  </si>
  <si>
    <t>Use of Facility for Programs</t>
  </si>
  <si>
    <r>
      <t xml:space="preserve">Total </t>
    </r>
    <r>
      <rPr>
        <sz val="11"/>
        <rFont val="Arial"/>
        <family val="2"/>
      </rPr>
      <t>Coupeville School District</t>
    </r>
  </si>
  <si>
    <t>Invoice #11-01899</t>
  </si>
  <si>
    <t>Invoice #11-01903</t>
  </si>
  <si>
    <t>Environmental Diagnostics LLC</t>
  </si>
  <si>
    <t>Invoice #424</t>
  </si>
  <si>
    <t>Field Consulting and Soil Testing</t>
  </si>
  <si>
    <r>
      <t xml:space="preserve">Total </t>
    </r>
    <r>
      <rPr>
        <sz val="11"/>
        <rFont val="Arial"/>
        <family val="2"/>
      </rPr>
      <t>Environmental Diagnostics LLC</t>
    </r>
  </si>
  <si>
    <t>Invoice #1039</t>
  </si>
  <si>
    <t>Invoice #1042</t>
  </si>
  <si>
    <r>
      <t>Total</t>
    </r>
    <r>
      <rPr>
        <sz val="11"/>
        <rFont val="Arial"/>
        <family val="2"/>
      </rPr>
      <t xml:space="preserve"> Quinn Fitzpatrick</t>
    </r>
  </si>
  <si>
    <t>Invoice #09954A</t>
  </si>
  <si>
    <t>Post Hole Digger and Concrete Mix</t>
  </si>
  <si>
    <t>Island County Health Dept</t>
  </si>
  <si>
    <t>Food Service Establishment Permit</t>
  </si>
  <si>
    <r>
      <t>Total</t>
    </r>
    <r>
      <rPr>
        <sz val="11"/>
        <rFont val="Arial"/>
        <family val="2"/>
      </rPr>
      <t xml:space="preserve"> Island County Health Dept</t>
    </r>
  </si>
  <si>
    <t>March 2011</t>
  </si>
  <si>
    <t>Invoice #2388678</t>
  </si>
  <si>
    <t>Invoice #2388530</t>
  </si>
  <si>
    <t>Invoice #139612</t>
  </si>
  <si>
    <t>Invoice #140106</t>
  </si>
  <si>
    <t>Invoice #428274835-057</t>
  </si>
  <si>
    <t>Noah's Ark</t>
  </si>
  <si>
    <t>Invoice #4693</t>
  </si>
  <si>
    <t>Youth Snowrider Bus Transportation</t>
  </si>
  <si>
    <r>
      <t xml:space="preserve">Total </t>
    </r>
    <r>
      <rPr>
        <sz val="11"/>
        <rFont val="Arial"/>
        <family val="2"/>
      </rPr>
      <t>Noah's Ark</t>
    </r>
  </si>
  <si>
    <t>February 2011 Petty Cash</t>
  </si>
  <si>
    <t>Invoice #05271924</t>
  </si>
  <si>
    <t>Invoice #A195746</t>
  </si>
  <si>
    <t>Light Bulbs</t>
  </si>
  <si>
    <t>Invoice #A197917</t>
  </si>
  <si>
    <t>Brush &amp; Wiper Blades</t>
  </si>
  <si>
    <t>Invoice #45048575</t>
  </si>
  <si>
    <t>Fence Posts</t>
  </si>
  <si>
    <t>Invoice #1968</t>
  </si>
  <si>
    <t>Invoice #45028</t>
  </si>
  <si>
    <t>Invoice #45076</t>
  </si>
  <si>
    <t>Sneaker Fund Sneakers</t>
  </si>
  <si>
    <t>1/27/11 Big 5</t>
  </si>
  <si>
    <t>1/21/11 - Motor Trucks</t>
  </si>
  <si>
    <t>Truck Spring</t>
  </si>
  <si>
    <t>1/31/11 - Oriental Trading</t>
  </si>
  <si>
    <t>2/1/11 - Display Warehouse</t>
  </si>
  <si>
    <t>Countertop Z-Card Display Racks</t>
  </si>
  <si>
    <t>2/2/11 - Paper2U</t>
  </si>
  <si>
    <t>2/8/11 - Road ID</t>
  </si>
  <si>
    <t>2/9/11 - Constant Comment</t>
  </si>
  <si>
    <t>Newsletter</t>
  </si>
  <si>
    <t>2/9/11 - Dell Computers</t>
  </si>
  <si>
    <t>Invoice #WINV309455</t>
  </si>
  <si>
    <t>Lake Signs</t>
  </si>
  <si>
    <t>Invoice #WINV309462</t>
  </si>
  <si>
    <t>Invoice #WINV309486</t>
  </si>
  <si>
    <t>Invoice #WINV309571</t>
  </si>
  <si>
    <t>Invoice #3239519</t>
  </si>
  <si>
    <t>Telephone, Internet &amp; Alarm Service for January</t>
  </si>
  <si>
    <t>Invoice #74027</t>
  </si>
  <si>
    <t>Invoice #74028</t>
  </si>
  <si>
    <t>Invoice #053139624</t>
  </si>
  <si>
    <t>TOTAL M&amp;O Vouchers for February</t>
  </si>
  <si>
    <t>EFTPS - 941 Payments</t>
  </si>
  <si>
    <t>2.28.11 - Payroll Taxes</t>
  </si>
  <si>
    <t>Bi-Monthly Payroll Tax Liability</t>
  </si>
  <si>
    <r>
      <t xml:space="preserve">Total </t>
    </r>
    <r>
      <rPr>
        <sz val="11"/>
        <rFont val="Arial"/>
        <family val="2"/>
      </rPr>
      <t>EFTPS - 941 Payments</t>
    </r>
  </si>
  <si>
    <t>TOTAL M&amp;O Fund for February</t>
  </si>
  <si>
    <t>Snowrider/Basketball/Volleyball Coordinator</t>
  </si>
  <si>
    <t>Antetomaso, Matt - Expenses</t>
  </si>
  <si>
    <r>
      <t>Total</t>
    </r>
    <r>
      <rPr>
        <sz val="11"/>
        <rFont val="Arial"/>
        <family val="2"/>
      </rPr>
      <t xml:space="preserve"> for Antetomaso</t>
    </r>
  </si>
  <si>
    <t>Invoice dated 2/14/11</t>
  </si>
  <si>
    <t>Seated Conditioning Instructor</t>
  </si>
  <si>
    <t>Beginning Rock Fit Instructor</t>
  </si>
  <si>
    <t>Invoice dated 2/19/11</t>
  </si>
  <si>
    <t>Circuit Training Instructor</t>
  </si>
  <si>
    <t>Invoice #B60200</t>
  </si>
  <si>
    <t>Gas Cans</t>
  </si>
  <si>
    <t>Invoice #B60222</t>
  </si>
  <si>
    <t>Water Saver Kit</t>
  </si>
  <si>
    <t>1/14/11 - Sebo's</t>
  </si>
  <si>
    <t>Boys Basketball Supplies</t>
  </si>
  <si>
    <t>TOTAL Electronic Payments for February</t>
  </si>
  <si>
    <t>Total Electronic Payments for Second Half of Feb</t>
  </si>
  <si>
    <t>Vouchers for March 16, 2011</t>
  </si>
  <si>
    <t xml:space="preserve">Hein, Greg - Payroll </t>
  </si>
  <si>
    <t>Greg Coleman</t>
  </si>
  <si>
    <t>Refund</t>
  </si>
  <si>
    <t>Boys Basketball Coach</t>
  </si>
  <si>
    <r>
      <t xml:space="preserve">Total </t>
    </r>
    <r>
      <rPr>
        <sz val="11"/>
        <rFont val="Arial"/>
        <family val="2"/>
      </rPr>
      <t>Greg Coleman</t>
    </r>
  </si>
  <si>
    <t>February 2011</t>
  </si>
  <si>
    <r>
      <t xml:space="preserve">Total </t>
    </r>
    <r>
      <rPr>
        <sz val="11"/>
        <rFont val="Arial"/>
        <family val="2"/>
      </rPr>
      <t>Susan Ishikawa</t>
    </r>
  </si>
  <si>
    <t>2011 Statement</t>
  </si>
  <si>
    <t>Art Instructor</t>
  </si>
  <si>
    <t>3/15/11 Payroll Tax</t>
  </si>
  <si>
    <t>Total EFTPS - 941 Payment</t>
  </si>
  <si>
    <t>Total Electronic Payments prior to March 16, 2011</t>
  </si>
  <si>
    <t>Total M&amp;O Fund prior to March 16, 2011</t>
  </si>
  <si>
    <t>Total Vouchers prior to March 16, 2011</t>
  </si>
  <si>
    <t>Vouchers to be approved at the March 16, 2011, Board meeting:</t>
  </si>
  <si>
    <t>Invoice #201102</t>
  </si>
  <si>
    <t>Office Cleaning</t>
  </si>
  <si>
    <t>Invoice #1084</t>
  </si>
  <si>
    <t>Invoice #1080</t>
  </si>
  <si>
    <t>Get Away Charters</t>
  </si>
  <si>
    <t>Invoice #4693b</t>
  </si>
  <si>
    <t>Adult Ski Bus Transportation</t>
  </si>
  <si>
    <r>
      <t xml:space="preserve">Total </t>
    </r>
    <r>
      <rPr>
        <sz val="11"/>
        <rFont val="Arial"/>
        <family val="2"/>
      </rPr>
      <t>Get Away Charters</t>
    </r>
  </si>
  <si>
    <t>April 2011</t>
  </si>
  <si>
    <t>Invoice #2421113</t>
  </si>
  <si>
    <t>Invoice #2421261</t>
  </si>
  <si>
    <t>Invoice #140264</t>
  </si>
  <si>
    <t>Invoice #140654</t>
  </si>
  <si>
    <t>Invoice #141115</t>
  </si>
  <si>
    <t>Invoice #428274835-058</t>
  </si>
  <si>
    <t>March 2011 Petty Cash</t>
  </si>
  <si>
    <t>Receipts 2/16/11 through 3/4/11</t>
  </si>
  <si>
    <t>Invoice #A202312</t>
  </si>
  <si>
    <t>Nuts &amp; Bolts and Deicer</t>
  </si>
  <si>
    <t>Invoice #A204949</t>
  </si>
  <si>
    <t>Siding Wash</t>
  </si>
  <si>
    <t>Invoice #2-2351765</t>
  </si>
  <si>
    <t>Invoice #451835/5</t>
  </si>
  <si>
    <t>2/16/11  JoAnn</t>
  </si>
  <si>
    <t>2/16/11  Value Village</t>
  </si>
  <si>
    <t>2/16/11  Big Lots</t>
  </si>
  <si>
    <t>Daddy &amp; Daughter Ball &amp; Basketball Supplies</t>
  </si>
  <si>
    <t>3/3/11  Sound Business Center</t>
  </si>
  <si>
    <t>2/18/11  A Special Touch Flowers</t>
  </si>
  <si>
    <t>2/8/11  GoWhidbey.com</t>
  </si>
  <si>
    <t>2/25/11  Vibrant Plants</t>
  </si>
  <si>
    <t>Plants</t>
  </si>
  <si>
    <t>3/9/11  Constant Contact</t>
  </si>
  <si>
    <t>Email Newsletter</t>
  </si>
  <si>
    <t>2/28/11  Sprint</t>
  </si>
  <si>
    <t>Cell Phone Pouch</t>
  </si>
  <si>
    <t>Program Trip</t>
  </si>
  <si>
    <t>Maintenance</t>
  </si>
  <si>
    <t>Invoice #378401-00</t>
  </si>
  <si>
    <t>Invoice #5735</t>
  </si>
  <si>
    <t>Small Works Roster Legal Ad</t>
  </si>
  <si>
    <t>Invoice #3252494</t>
  </si>
  <si>
    <t>Internet/Phone/Alarm Monitoring</t>
  </si>
  <si>
    <t>Whidbey News Times</t>
  </si>
  <si>
    <t>Invoice #452028</t>
  </si>
  <si>
    <r>
      <t xml:space="preserve">Total </t>
    </r>
    <r>
      <rPr>
        <sz val="11"/>
        <rFont val="Arial"/>
        <family val="2"/>
      </rPr>
      <t>Whidbey News Times</t>
    </r>
  </si>
  <si>
    <t>Invoice #73997</t>
  </si>
  <si>
    <t>Invoice #74418</t>
  </si>
  <si>
    <t>Invoice #74454</t>
  </si>
  <si>
    <t>Invoice #74460</t>
  </si>
  <si>
    <t>Invoice #AVC2011A</t>
  </si>
  <si>
    <t>Invoice #053640465</t>
  </si>
  <si>
    <t>Invoice #63035388</t>
  </si>
  <si>
    <t>TOTAL M &amp; O Fund Vouchers for March</t>
  </si>
  <si>
    <t>3/31/11 Tax Payment</t>
  </si>
  <si>
    <t>Total Electronic Payments for March</t>
  </si>
  <si>
    <t>Total Electronic Payments for Second Half of March</t>
  </si>
  <si>
    <t>TOTAL M&amp;O Fund for the month of March</t>
  </si>
  <si>
    <t>Invoice #11-03230</t>
  </si>
  <si>
    <t>Invoice #11-03241</t>
  </si>
  <si>
    <t>Invoice #A205975</t>
  </si>
  <si>
    <t>Invoice #A206198</t>
  </si>
  <si>
    <t>Oil &amp; Garden Tool Set</t>
  </si>
  <si>
    <r>
      <t xml:space="preserve">Total </t>
    </r>
    <r>
      <rPr>
        <sz val="11"/>
        <rFont val="Arial"/>
        <family val="2"/>
      </rPr>
      <t>Robyn Wynn</t>
    </r>
  </si>
  <si>
    <t>Vouchers for April 20, 2011</t>
  </si>
  <si>
    <t>Basketball Assistant</t>
  </si>
  <si>
    <t>Invoice #218566</t>
  </si>
  <si>
    <t>Invoice dated 3/31/11</t>
  </si>
  <si>
    <t>Office Cleaning Service</t>
  </si>
  <si>
    <t>Rob Hallbauer</t>
  </si>
  <si>
    <t>Whidbey Island Conservation Dist</t>
  </si>
  <si>
    <t>Plants for Trustland Trails</t>
  </si>
  <si>
    <r>
      <t xml:space="preserve">Total </t>
    </r>
    <r>
      <rPr>
        <sz val="11"/>
        <rFont val="Arial"/>
        <family val="2"/>
      </rPr>
      <t>Rob Hallbauer</t>
    </r>
  </si>
  <si>
    <t>Invoice dated 3/24/11</t>
  </si>
  <si>
    <r>
      <t xml:space="preserve">Total </t>
    </r>
    <r>
      <rPr>
        <sz val="11"/>
        <rFont val="Arial"/>
        <family val="2"/>
      </rPr>
      <t>Karyle Kramer</t>
    </r>
  </si>
  <si>
    <t>Invoice #556809743</t>
  </si>
  <si>
    <t>Invoice #3265400</t>
  </si>
  <si>
    <t>Telephone Service &amp; Alarm Monitoring</t>
  </si>
  <si>
    <t>4/15/11 Payroll Tax Payment</t>
  </si>
  <si>
    <t>Total Electronic Payments prior to April 20, 2011</t>
  </si>
  <si>
    <t>Vouchers to be approved at the April 20, 2011, Board meeting:</t>
  </si>
  <si>
    <t>Invoice dated 4/5/11</t>
  </si>
  <si>
    <t>Facility Use for Basketball &amp; Volleyball</t>
  </si>
  <si>
    <r>
      <t>Total</t>
    </r>
    <r>
      <rPr>
        <sz val="11"/>
        <rFont val="Arial"/>
        <family val="2"/>
      </rPr>
      <t xml:space="preserve"> Coupeville School District</t>
    </r>
  </si>
  <si>
    <t>Invoice #218533</t>
  </si>
  <si>
    <t>Invoice #1123</t>
  </si>
  <si>
    <t>Invoice #1126</t>
  </si>
  <si>
    <t>Gabelein Bro's</t>
  </si>
  <si>
    <t>Invoice dated 3/17/11</t>
  </si>
  <si>
    <t>Septic Tank Pumping</t>
  </si>
  <si>
    <r>
      <t xml:space="preserve">Total </t>
    </r>
    <r>
      <rPr>
        <sz val="11"/>
        <rFont val="Arial"/>
        <family val="2"/>
      </rPr>
      <t>Gabelein Bro's</t>
    </r>
  </si>
  <si>
    <t>Invoice #14147A</t>
  </si>
  <si>
    <t>Septic Lid</t>
  </si>
  <si>
    <t>Invoice #16411A</t>
  </si>
  <si>
    <t>Cap</t>
  </si>
  <si>
    <t>Island County Treasurer</t>
  </si>
  <si>
    <t>Key #635708</t>
  </si>
  <si>
    <t>Key #758996</t>
  </si>
  <si>
    <t>Forest Protection Assessment</t>
  </si>
  <si>
    <t>Key #748837</t>
  </si>
  <si>
    <t>Key #635673</t>
  </si>
  <si>
    <t>Key #131100</t>
  </si>
  <si>
    <t>Key #130879</t>
  </si>
  <si>
    <t>Key #635842</t>
  </si>
  <si>
    <r>
      <t xml:space="preserve">Total </t>
    </r>
    <r>
      <rPr>
        <sz val="11"/>
        <rFont val="Arial"/>
        <family val="2"/>
      </rPr>
      <t>Island County Treasurer</t>
    </r>
  </si>
  <si>
    <t>Invoice #141300</t>
  </si>
  <si>
    <t>Invoice #141725</t>
  </si>
  <si>
    <t>Invoice #142116</t>
  </si>
  <si>
    <t>Invoice #142339</t>
  </si>
  <si>
    <t>Invoice #428274835-059</t>
  </si>
  <si>
    <t>Peak Software Systems</t>
  </si>
  <si>
    <t>Invoice #11907</t>
  </si>
  <si>
    <t>Sportsman Software Maintenance</t>
  </si>
  <si>
    <r>
      <t>Total</t>
    </r>
    <r>
      <rPr>
        <sz val="11"/>
        <rFont val="Arial"/>
        <family val="2"/>
      </rPr>
      <t xml:space="preserve"> Peak Software Systems</t>
    </r>
  </si>
  <si>
    <t>Invoice #82148757</t>
  </si>
  <si>
    <t>Petty Cash for April 2011</t>
  </si>
  <si>
    <t>03/23/11 Statement</t>
  </si>
  <si>
    <t>03/28/11 Statement</t>
  </si>
  <si>
    <t>04/07/11 Statement</t>
  </si>
  <si>
    <t>Invoice #A207726</t>
  </si>
  <si>
    <t>Invoice #A209161</t>
  </si>
  <si>
    <t>Cable Ties &amp; Broom</t>
  </si>
  <si>
    <t>Invoice #A209575</t>
  </si>
  <si>
    <t>Spade Bit Set</t>
  </si>
  <si>
    <t>Statement dated 2/28/11</t>
  </si>
  <si>
    <t>Statement dated 3/31/11</t>
  </si>
  <si>
    <t>Invoice #352555</t>
  </si>
  <si>
    <t>Invoice #46699</t>
  </si>
  <si>
    <t>Background Report - After School Program</t>
  </si>
  <si>
    <t>Invoice #46832</t>
  </si>
  <si>
    <t>Invoice #46863</t>
  </si>
  <si>
    <t>Background Report - Dog Nosework</t>
  </si>
  <si>
    <t xml:space="preserve">3/4/11 - National Seminars </t>
  </si>
  <si>
    <t>Training</t>
  </si>
  <si>
    <t>3/24/11 - National Seminars</t>
  </si>
  <si>
    <t>3/25/11 - Amazon</t>
  </si>
  <si>
    <t>Battery Backup System</t>
  </si>
  <si>
    <t>3/24/11 - Everett Aquasox</t>
  </si>
  <si>
    <t>Game Tickets for Day Camp</t>
  </si>
  <si>
    <t>4/9/11 - Constant Contact</t>
  </si>
  <si>
    <t>4/11/11 - Constant Contact</t>
  </si>
  <si>
    <t>Email Newsletter Annual Renewal</t>
  </si>
  <si>
    <t>4/13/11 - Freeland Ace</t>
  </si>
  <si>
    <t>Clam Gauges</t>
  </si>
  <si>
    <t>4/14/11 - Redden Marine Supply</t>
  </si>
  <si>
    <t>4/1/11 - Finance Charges</t>
  </si>
  <si>
    <t>1st Quarter 2011</t>
  </si>
  <si>
    <t>1st Qtr 2011 Unemployment Taxes</t>
  </si>
  <si>
    <t>1st Qtr 2011 Worker's Compensation</t>
  </si>
  <si>
    <t>WA Wildlife &amp; Recreation Coalition</t>
  </si>
  <si>
    <t>Invoice #3/29/11</t>
  </si>
  <si>
    <t>Annual Membership Dues</t>
  </si>
  <si>
    <r>
      <t xml:space="preserve">Total </t>
    </r>
    <r>
      <rPr>
        <sz val="11"/>
        <rFont val="Arial"/>
        <family val="2"/>
      </rPr>
      <t>WA Wildlife &amp; Recreation Coalition</t>
    </r>
  </si>
  <si>
    <t>Invoice #74884</t>
  </si>
  <si>
    <t>Invoice #74995</t>
  </si>
  <si>
    <t>Invoice #054213913</t>
  </si>
  <si>
    <t>4/15/11 - Payroll Tax Payment</t>
  </si>
  <si>
    <t>TOTAL Electronic Payments for April</t>
  </si>
  <si>
    <t>TOTAL M&amp;O Fund Vouchers for April</t>
  </si>
  <si>
    <t>TOTAL M&amp;O Fund for the month of April</t>
  </si>
  <si>
    <t>TOTAL M&amp;O Fund Vouchers for Last Half of April</t>
  </si>
  <si>
    <r>
      <t>Total</t>
    </r>
    <r>
      <rPr>
        <sz val="11"/>
        <rFont val="Arial"/>
        <family val="2"/>
      </rPr>
      <t xml:space="preserve"> Washington Dental Service</t>
    </r>
  </si>
  <si>
    <t>Total M &amp; O Fund vouchers prior to April 20, 2011</t>
  </si>
  <si>
    <t>Invoice #11-05267</t>
  </si>
  <si>
    <t>Invoice #11-05277</t>
  </si>
  <si>
    <t>Andrews, Kimberly - Payroll</t>
  </si>
  <si>
    <t>Invoice dated April 4, 2011</t>
  </si>
  <si>
    <t>Island County 4-H Teen Ambassadors</t>
  </si>
  <si>
    <t>Invoice dated 4/18/11</t>
  </si>
  <si>
    <r>
      <t xml:space="preserve">Total </t>
    </r>
    <r>
      <rPr>
        <sz val="11"/>
        <rFont val="Arial"/>
        <family val="2"/>
      </rPr>
      <t>Island Co 4-H Teen Ambassadors</t>
    </r>
  </si>
  <si>
    <t>Music Together</t>
  </si>
  <si>
    <t>Music Together Instruction</t>
  </si>
  <si>
    <r>
      <t xml:space="preserve">Total </t>
    </r>
    <r>
      <rPr>
        <sz val="11"/>
        <rFont val="Arial"/>
        <family val="2"/>
      </rPr>
      <t>Music Together</t>
    </r>
  </si>
  <si>
    <t>Invoice dated April 20, 2011</t>
  </si>
  <si>
    <r>
      <t xml:space="preserve">Total </t>
    </r>
    <r>
      <rPr>
        <sz val="11"/>
        <rFont val="Arial"/>
        <family val="2"/>
      </rPr>
      <t>Sarah Stuurmans</t>
    </r>
  </si>
  <si>
    <t>4/18/11 - Dell Computers</t>
  </si>
  <si>
    <t>*  Denotes a change to the original Voucher Listing prepared April 15, 2011, which was available on the website.</t>
  </si>
  <si>
    <t>Vouchers for May 18, 2011</t>
  </si>
  <si>
    <t>Invoice dated 4/30/11</t>
  </si>
  <si>
    <t>Office Building Cleaning</t>
  </si>
  <si>
    <t>Invoice dated 4/27/11</t>
  </si>
  <si>
    <t>Invoice #562846488</t>
  </si>
  <si>
    <r>
      <t xml:space="preserve">Total </t>
    </r>
    <r>
      <rPr>
        <sz val="11"/>
        <rFont val="Arial"/>
        <family val="2"/>
      </rPr>
      <t>Office Depot</t>
    </r>
  </si>
  <si>
    <r>
      <t xml:space="preserve">Total </t>
    </r>
    <r>
      <rPr>
        <sz val="11"/>
        <rFont val="Arial"/>
        <family val="2"/>
      </rPr>
      <t>Karyle Kramer</t>
    </r>
  </si>
  <si>
    <t>Invoice #3278264</t>
  </si>
  <si>
    <t>Telephone, Internet Service &amp; Alarm Monitoring</t>
  </si>
  <si>
    <t>Total M &amp; O Fund prior to May 18, 2011</t>
  </si>
  <si>
    <t>5/15/11 Payroll Tax Payment</t>
  </si>
  <si>
    <t>Total Electronic Payments prior to May 18, 2011</t>
  </si>
  <si>
    <t>Vouchers to be approved at the May 18, 2011, Board meeting:</t>
  </si>
  <si>
    <t>Invoice #7852</t>
  </si>
  <si>
    <r>
      <t>Total</t>
    </r>
    <r>
      <rPr>
        <sz val="11"/>
        <rFont val="Arial"/>
        <family val="2"/>
      </rPr>
      <t xml:space="preserve"> A-1 South Island Lock &amp; Key</t>
    </r>
  </si>
  <si>
    <t>Invoice #WM08207</t>
  </si>
  <si>
    <t>Invoice #37254-1</t>
  </si>
  <si>
    <t>Belt</t>
  </si>
  <si>
    <t>Invoice #1173</t>
  </si>
  <si>
    <t>Invoice #1176</t>
  </si>
  <si>
    <t>Invoice dated 5/11/11</t>
  </si>
  <si>
    <r>
      <t>Total</t>
    </r>
    <r>
      <rPr>
        <sz val="11"/>
        <rFont val="Arial"/>
        <family val="2"/>
      </rPr>
      <t xml:space="preserve"> Kat Fritz</t>
    </r>
  </si>
  <si>
    <t>Invoice #2468666</t>
  </si>
  <si>
    <t>Invoice #2468811</t>
  </si>
  <si>
    <t>Invoice #143175</t>
  </si>
  <si>
    <t>Invoice #142779</t>
  </si>
  <si>
    <t>Invoice #143445</t>
  </si>
  <si>
    <t>Invoice #305065</t>
  </si>
  <si>
    <t>Tire Tube</t>
  </si>
  <si>
    <t>Invoice #305636</t>
  </si>
  <si>
    <t>Mower Tire</t>
  </si>
  <si>
    <t>Invoice #428274835-060</t>
  </si>
  <si>
    <t>May 2011 Petty Cash</t>
  </si>
  <si>
    <t>Receipts from April &amp; May</t>
  </si>
  <si>
    <t>04.26.11 Statement</t>
  </si>
  <si>
    <t>04.21.11 Statement</t>
  </si>
  <si>
    <t>05.06.11 Statement</t>
  </si>
  <si>
    <t>Invoice #A218550</t>
  </si>
  <si>
    <t>Cleaner</t>
  </si>
  <si>
    <t>Invoice #A219351</t>
  </si>
  <si>
    <t>Invoice #A219743</t>
  </si>
  <si>
    <t>Hornet Spray &amp; Nuts &amp; Bolts</t>
  </si>
  <si>
    <t>Invoice #A219585</t>
  </si>
  <si>
    <t>Auto Maintenance Parts</t>
  </si>
  <si>
    <t>Invoice #11-07019</t>
  </si>
  <si>
    <t>Invoice #11-07020</t>
  </si>
  <si>
    <t>Invoice #372811</t>
  </si>
  <si>
    <t>Class Ads</t>
  </si>
  <si>
    <t>Invoice #47448</t>
  </si>
  <si>
    <t>Red Lobster</t>
  </si>
  <si>
    <t>Canteen Vending</t>
  </si>
  <si>
    <t>SOS Online Backup</t>
  </si>
  <si>
    <t>Annual Online Data Backup</t>
  </si>
  <si>
    <t>CXT Concrete Buildings</t>
  </si>
  <si>
    <t>Restroom Repair Parts</t>
  </si>
  <si>
    <t>Invoice #125148</t>
  </si>
  <si>
    <t>WA State Dept. of Transportation</t>
  </si>
  <si>
    <t>Invoice #381562-00</t>
  </si>
  <si>
    <t>Invoice #75502</t>
  </si>
  <si>
    <t>Invoice #75873</t>
  </si>
  <si>
    <t>Invoice #054806815</t>
  </si>
  <si>
    <t>Invoice #63040613</t>
  </si>
  <si>
    <t>Invoice #63041182</t>
  </si>
  <si>
    <t>Vacuum Bags</t>
  </si>
  <si>
    <t>5/31/11 - Payroll Tax Payment</t>
  </si>
  <si>
    <t>B-Monthly Payroll Tax Liability</t>
  </si>
  <si>
    <t>TOTAL Electronic Payments for May 2011</t>
  </si>
  <si>
    <t>TOTAL M&amp;O Fund Vouchers for Second Half</t>
  </si>
  <si>
    <t>of May 2011</t>
  </si>
  <si>
    <t>TOTAL M&amp;O Fund Vouchers for May 2011</t>
  </si>
  <si>
    <t>TOTAL M&amp;O Fund for the month of May 2011</t>
  </si>
  <si>
    <t xml:space="preserve">Antetomaso, Matt - Payroll </t>
  </si>
  <si>
    <t>Gina Gonchar</t>
  </si>
  <si>
    <t>Youth Sailing &amp; Supang Soccer</t>
  </si>
  <si>
    <r>
      <t>Total</t>
    </r>
    <r>
      <rPr>
        <sz val="11"/>
        <rFont val="Arial"/>
        <family val="2"/>
      </rPr>
      <t xml:space="preserve"> Gina Gonchar</t>
    </r>
  </si>
  <si>
    <t>Program Refunds</t>
  </si>
  <si>
    <t>Vouchers for June 15, 2011</t>
  </si>
  <si>
    <t>Howard, Paul - Payroll</t>
  </si>
  <si>
    <t>Invoice #201105</t>
  </si>
  <si>
    <t>Invoice #110525</t>
  </si>
  <si>
    <t>Invoice #56649891901</t>
  </si>
  <si>
    <r>
      <t xml:space="preserve">Total </t>
    </r>
    <r>
      <rPr>
        <sz val="11"/>
        <rFont val="Arial"/>
        <family val="2"/>
      </rPr>
      <t>Office Supplies</t>
    </r>
  </si>
  <si>
    <t>TOTAL M&amp;O Fund vouchers prior to June 15, 2011</t>
  </si>
  <si>
    <t>6.15.11 Payroll Taxes</t>
  </si>
  <si>
    <t>TOTAL Electronic Payments prior to June 15, 2011</t>
  </si>
  <si>
    <t>Vouchers to be approved at the June 15, 2011, Board meeting:</t>
  </si>
  <si>
    <t>Invoice #7859</t>
  </si>
  <si>
    <t>Padlocks</t>
  </si>
  <si>
    <r>
      <t>Total</t>
    </r>
    <r>
      <rPr>
        <sz val="11"/>
        <rFont val="Arial"/>
        <family val="2"/>
      </rPr>
      <t xml:space="preserve"> A1 South Island Lock &amp; Key</t>
    </r>
  </si>
  <si>
    <t>Invoice #IM45868</t>
  </si>
  <si>
    <t>Mower Repair</t>
  </si>
  <si>
    <t>Invoice #IM46062</t>
  </si>
  <si>
    <t>Invoice #IM46064</t>
  </si>
  <si>
    <t>Invoice #IM46064A</t>
  </si>
  <si>
    <r>
      <t>Total</t>
    </r>
    <r>
      <rPr>
        <sz val="11"/>
        <rFont val="Arial"/>
        <family val="2"/>
      </rPr>
      <t xml:space="preserve"> Brim Tractor Company</t>
    </r>
  </si>
  <si>
    <t>Georgia Edwards</t>
  </si>
  <si>
    <t>Invoice dated 6/7/11</t>
  </si>
  <si>
    <t>Dog Nosework Instructor</t>
  </si>
  <si>
    <r>
      <t>Total</t>
    </r>
    <r>
      <rPr>
        <sz val="11"/>
        <rFont val="Arial"/>
        <family val="2"/>
      </rPr>
      <t xml:space="preserve"> Georgia Edwards</t>
    </r>
  </si>
  <si>
    <t>Invoice #15648</t>
  </si>
  <si>
    <t>2010 Financial Statement Compilation</t>
  </si>
  <si>
    <r>
      <t>Total</t>
    </r>
    <r>
      <rPr>
        <sz val="11"/>
        <rFont val="Arial"/>
        <family val="2"/>
      </rPr>
      <t xml:space="preserve"> Edwards &amp; Associates</t>
    </r>
  </si>
  <si>
    <t>Invoice #62212</t>
  </si>
  <si>
    <t>Oil &amp; Weed Trimmer Line</t>
  </si>
  <si>
    <t>Invoice #62267</t>
  </si>
  <si>
    <t>Spring</t>
  </si>
  <si>
    <t>Invoice dated 6/5/11</t>
  </si>
  <si>
    <r>
      <t>Total</t>
    </r>
    <r>
      <rPr>
        <sz val="11"/>
        <rFont val="Arial"/>
        <family val="2"/>
      </rPr>
      <t xml:space="preserve"> Jim Freeman</t>
    </r>
  </si>
  <si>
    <t>Invoice #2011 Session 4</t>
  </si>
  <si>
    <t>Science Club Instruction Spring 2011</t>
  </si>
  <si>
    <t>Invoice #S2011</t>
  </si>
  <si>
    <t>Invoice #24131A</t>
  </si>
  <si>
    <t>Inter-Island Fire-Safe Co.</t>
  </si>
  <si>
    <t>Invoice #52749</t>
  </si>
  <si>
    <t>Fire Extinguisher Maintenance</t>
  </si>
  <si>
    <r>
      <t>Total</t>
    </r>
    <r>
      <rPr>
        <sz val="11"/>
        <rFont val="Arial"/>
        <family val="2"/>
      </rPr>
      <t xml:space="preserve"> Inter-Island Fire-Safe Co.</t>
    </r>
  </si>
  <si>
    <t>Invoice #2509127</t>
  </si>
  <si>
    <t>Invoice #2508982</t>
  </si>
  <si>
    <t xml:space="preserve">May Refuse Removal </t>
  </si>
  <si>
    <t>Invoice #143829</t>
  </si>
  <si>
    <t>Invoice #144211</t>
  </si>
  <si>
    <t>Invoice #144510</t>
  </si>
  <si>
    <t>Mickeys Trophy Shop</t>
  </si>
  <si>
    <t>Invoice #22512</t>
  </si>
  <si>
    <r>
      <t>Total</t>
    </r>
    <r>
      <rPr>
        <sz val="11"/>
        <rFont val="Arial"/>
        <family val="2"/>
      </rPr>
      <t xml:space="preserve"> Mickeys Trophy Shop</t>
    </r>
  </si>
  <si>
    <t>Invoice #428274835-061</t>
  </si>
  <si>
    <t>June 2011 Petty Cash</t>
  </si>
  <si>
    <t>06.07.11 Statement</t>
  </si>
  <si>
    <t>05.25.11 Statement</t>
  </si>
  <si>
    <t>05.20.11 Statement</t>
  </si>
  <si>
    <t>Invoice #05272044</t>
  </si>
  <si>
    <t>Chum Run Jacket</t>
  </si>
  <si>
    <t>Invoice #05272049</t>
  </si>
  <si>
    <t>Invoice #A221713</t>
  </si>
  <si>
    <t>V-belt</t>
  </si>
  <si>
    <t>Invoice #A223946</t>
  </si>
  <si>
    <t>Faucet Repair</t>
  </si>
  <si>
    <t>Invoice #A227507</t>
  </si>
  <si>
    <t>Battery Terminal &amp; Pliers</t>
  </si>
  <si>
    <t>Invoice #A227555</t>
  </si>
  <si>
    <t>Water Hoses</t>
  </si>
  <si>
    <t>Invoice #B65833</t>
  </si>
  <si>
    <t>Air Hose</t>
  </si>
  <si>
    <t>Invoice #2-2355180</t>
  </si>
  <si>
    <t>Invoice #379499</t>
  </si>
  <si>
    <t>Invocie #48378</t>
  </si>
  <si>
    <t>Invoice #48412</t>
  </si>
  <si>
    <t>5/18/11 - Pool Agreement</t>
  </si>
  <si>
    <t xml:space="preserve">Western Facilities Supply </t>
  </si>
  <si>
    <t>Account #564750</t>
  </si>
  <si>
    <t>Fuel Surcharge Sales Tax</t>
  </si>
  <si>
    <t>Invoice #382481-00</t>
  </si>
  <si>
    <t>Invoice dated 6/2/11</t>
  </si>
  <si>
    <t>Spring Tennis Instruction</t>
  </si>
  <si>
    <t>Invoice #3291115</t>
  </si>
  <si>
    <t>Telephone, Internet &amp; Alarm Monitoring for May</t>
  </si>
  <si>
    <t>Whidbey Tire &amp; Auto Center</t>
  </si>
  <si>
    <t>Invoice #401331</t>
  </si>
  <si>
    <t>Van Gas Gauge Repair</t>
  </si>
  <si>
    <r>
      <t xml:space="preserve">Total </t>
    </r>
    <r>
      <rPr>
        <sz val="11"/>
        <rFont val="Arial"/>
        <family val="2"/>
      </rPr>
      <t>Whidbey Tire &amp; Auto Center</t>
    </r>
  </si>
  <si>
    <t>Invoice #055294564</t>
  </si>
  <si>
    <t>Invoice #63042496</t>
  </si>
  <si>
    <t>6.30.11 - Payroll Taxes</t>
  </si>
  <si>
    <t>Bi-Monthly Payroll Liability</t>
  </si>
  <si>
    <t>Total Maintenance &amp; Operations Fund</t>
  </si>
  <si>
    <t>TOTAL Maintenance &amp; Operations Vouchers for June</t>
  </si>
  <si>
    <t>TOTAL Electronic Payments for June</t>
  </si>
  <si>
    <t>Total Electronic Payments for June 15, 2011</t>
  </si>
  <si>
    <t>TOTAL Maintenance &amp; Operations Fund for June 2011</t>
  </si>
  <si>
    <t>TOTAL M&amp;O FUND</t>
  </si>
  <si>
    <t>Invoice dated 6/13/11</t>
  </si>
  <si>
    <t>Running Club Instructor</t>
  </si>
  <si>
    <r>
      <t>Total</t>
    </r>
    <r>
      <rPr>
        <sz val="11"/>
        <rFont val="Arial"/>
        <family val="2"/>
      </rPr>
      <t xml:space="preserve"> Pamela Jacques</t>
    </r>
  </si>
  <si>
    <t>National Recreation &amp; Park Assoc</t>
  </si>
  <si>
    <t>NRPA Membership</t>
  </si>
  <si>
    <r>
      <t>Total</t>
    </r>
    <r>
      <rPr>
        <sz val="11"/>
        <rFont val="Arial"/>
        <family val="2"/>
      </rPr>
      <t xml:space="preserve"> National Recreation &amp; Park Assoc</t>
    </r>
  </si>
  <si>
    <t>Invoice #05272053</t>
  </si>
  <si>
    <t>6/13/11 - Amazon</t>
  </si>
  <si>
    <t>Adult Softball League Supplies</t>
  </si>
  <si>
    <t>6/14/11 - Amazon</t>
  </si>
  <si>
    <t>6/13/11 - S&amp;S Worldwide</t>
  </si>
  <si>
    <t>6.2.11 Ferry Trip</t>
  </si>
  <si>
    <t>Lundy, Brittany - Payroll</t>
  </si>
  <si>
    <t>Quirk, Kristin - Payroll</t>
  </si>
  <si>
    <t>David Bagley</t>
  </si>
  <si>
    <t>Adult Softball Cancellation</t>
  </si>
  <si>
    <r>
      <t xml:space="preserve">Total </t>
    </r>
    <r>
      <rPr>
        <sz val="11"/>
        <rFont val="Arial"/>
        <family val="2"/>
      </rPr>
      <t>David Bagley</t>
    </r>
  </si>
  <si>
    <t>Invoice dated 6/20/11</t>
  </si>
  <si>
    <t>Tai Chi Instructor</t>
  </si>
  <si>
    <t>Invoice dated 7/1/11</t>
  </si>
  <si>
    <t>Invoice #11-08911</t>
  </si>
  <si>
    <t>Invoice #11-08912</t>
  </si>
  <si>
    <t>Invoice #11-08944</t>
  </si>
  <si>
    <t>Invoice #11-08953</t>
  </si>
  <si>
    <t>Invoice #110621</t>
  </si>
  <si>
    <t>Invoice #110622</t>
  </si>
  <si>
    <t>Arrows</t>
  </si>
  <si>
    <t>Invoice #1207</t>
  </si>
  <si>
    <t>Invoice #1210</t>
  </si>
  <si>
    <t>Invoice dated 7/3/11</t>
  </si>
  <si>
    <r>
      <t xml:space="preserve">Total </t>
    </r>
    <r>
      <rPr>
        <sz val="11"/>
        <rFont val="Arial"/>
        <family val="2"/>
      </rPr>
      <t>Jon Gabelein</t>
    </r>
  </si>
  <si>
    <t>Joann Hart</t>
  </si>
  <si>
    <t>Tennis Cancellation</t>
  </si>
  <si>
    <r>
      <t xml:space="preserve">Total </t>
    </r>
    <r>
      <rPr>
        <sz val="11"/>
        <rFont val="Arial"/>
        <family val="2"/>
      </rPr>
      <t>Joann Hart</t>
    </r>
  </si>
  <si>
    <t>Robert Machen</t>
  </si>
  <si>
    <r>
      <t xml:space="preserve">Total </t>
    </r>
    <r>
      <rPr>
        <sz val="11"/>
        <rFont val="Arial"/>
        <family val="2"/>
      </rPr>
      <t>Robert Machen</t>
    </r>
  </si>
  <si>
    <t>July 2011 Petty Cash</t>
  </si>
  <si>
    <r>
      <t xml:space="preserve">Total </t>
    </r>
    <r>
      <rPr>
        <sz val="11"/>
        <rFont val="Arial"/>
        <family val="2"/>
      </rPr>
      <t>Joseph Supang</t>
    </r>
  </si>
  <si>
    <t>AVG</t>
  </si>
  <si>
    <t>Paper2U.com</t>
  </si>
  <si>
    <t>Poster Paper</t>
  </si>
  <si>
    <t>Cozy's</t>
  </si>
  <si>
    <t>Clinton Foodmart</t>
  </si>
  <si>
    <t>Trophy Awards</t>
  </si>
  <si>
    <t>Plaque for Seth Mackie</t>
  </si>
  <si>
    <t>Food for Day Camp Counselors</t>
  </si>
  <si>
    <t>Pacific Golf &amp; Turf</t>
  </si>
  <si>
    <t>Top Dresser Repair</t>
  </si>
  <si>
    <t>Interstate Battery</t>
  </si>
  <si>
    <t>Bus Batteries</t>
  </si>
  <si>
    <t>Invioce #3303929</t>
  </si>
  <si>
    <t>Phone, Internet and Computer Repair</t>
  </si>
  <si>
    <r>
      <t xml:space="preserve">Total </t>
    </r>
    <r>
      <rPr>
        <sz val="11"/>
        <rFont val="Arial"/>
        <family val="2"/>
      </rPr>
      <t>Whidbey Telecom</t>
    </r>
  </si>
  <si>
    <t>Total M&amp;O Vouchers prior to July 20, 2011</t>
  </si>
  <si>
    <t>Vouchers to be approved at the July 20, 2011, Board meeting:</t>
  </si>
  <si>
    <t>Associated Business Systems</t>
  </si>
  <si>
    <t>Invoice #6745266951</t>
  </si>
  <si>
    <t>Copier Lease</t>
  </si>
  <si>
    <r>
      <t xml:space="preserve">Total </t>
    </r>
    <r>
      <rPr>
        <sz val="11"/>
        <rFont val="Arial"/>
        <family val="2"/>
      </rPr>
      <t>Associated Business Systems</t>
    </r>
  </si>
  <si>
    <t>Invoice #IM47298</t>
  </si>
  <si>
    <t>Invoice #IM47298A</t>
  </si>
  <si>
    <t>Invoice #741825</t>
  </si>
  <si>
    <t>Invoice #741826</t>
  </si>
  <si>
    <t>Invoice #221685</t>
  </si>
  <si>
    <t>Grass Seed &amp; Fertilizer</t>
  </si>
  <si>
    <t>Retainage from Trustland Trails Project</t>
  </si>
  <si>
    <t>Invoice #11-10718</t>
  </si>
  <si>
    <t>Invoice #11-10722</t>
  </si>
  <si>
    <t>Invoice #1241</t>
  </si>
  <si>
    <t>Invoice #1244</t>
  </si>
  <si>
    <t>Invoice dated 7/8/11</t>
  </si>
  <si>
    <t>Septic Pumping</t>
  </si>
  <si>
    <t>Invoice #MR2011</t>
  </si>
  <si>
    <r>
      <t xml:space="preserve">Total </t>
    </r>
    <r>
      <rPr>
        <sz val="11"/>
        <rFont val="Arial"/>
        <family val="2"/>
      </rPr>
      <t>Leonard Good</t>
    </r>
  </si>
  <si>
    <t>Invoice #2541851</t>
  </si>
  <si>
    <t>Invoice #2541997</t>
  </si>
  <si>
    <t>Invoice #145244</t>
  </si>
  <si>
    <t>Invoice #144841</t>
  </si>
  <si>
    <t>Invoice #145682</t>
  </si>
  <si>
    <t>Karen Jiles</t>
  </si>
  <si>
    <t>Cardio Tennis Cancellation</t>
  </si>
  <si>
    <r>
      <t>Total</t>
    </r>
    <r>
      <rPr>
        <sz val="11"/>
        <rFont val="Arial"/>
        <family val="2"/>
      </rPr>
      <t xml:space="preserve"> Karen Jiles</t>
    </r>
  </si>
  <si>
    <t>National Park &amp; Recreation Assoc</t>
  </si>
  <si>
    <t>Member #121711</t>
  </si>
  <si>
    <t>Membership Renewal for Carrie</t>
  </si>
  <si>
    <r>
      <t>Total</t>
    </r>
    <r>
      <rPr>
        <sz val="11"/>
        <rFont val="Arial"/>
        <family val="2"/>
      </rPr>
      <t xml:space="preserve"> National Park &amp; Recreation Assoc</t>
    </r>
  </si>
  <si>
    <t>Invoice #428274835-062</t>
  </si>
  <si>
    <r>
      <t>Total</t>
    </r>
    <r>
      <rPr>
        <sz val="11"/>
        <rFont val="Arial"/>
        <family val="2"/>
      </rPr>
      <t xml:space="preserve"> Lauren Novack</t>
    </r>
  </si>
  <si>
    <t>Lauren Novack</t>
  </si>
  <si>
    <t>Invoice #22972708</t>
  </si>
  <si>
    <t>July Receipts</t>
  </si>
  <si>
    <t>06.24.11 Statement</t>
  </si>
  <si>
    <t>07.07.11 Statement</t>
  </si>
  <si>
    <t>06.21.11 Statement</t>
  </si>
  <si>
    <t>Barbara Quarless</t>
  </si>
  <si>
    <t>Agreement dated 4/19/11</t>
  </si>
  <si>
    <t>Concert Series Performer</t>
  </si>
  <si>
    <r>
      <t xml:space="preserve">Total </t>
    </r>
    <r>
      <rPr>
        <sz val="11"/>
        <rFont val="Arial"/>
        <family val="2"/>
      </rPr>
      <t>Barbara Quarless</t>
    </r>
  </si>
  <si>
    <r>
      <t xml:space="preserve">Total </t>
    </r>
    <r>
      <rPr>
        <sz val="11"/>
        <rFont val="Arial"/>
        <family val="2"/>
      </rPr>
      <t>Raucous LLC</t>
    </r>
  </si>
  <si>
    <t>Invoice #05272086</t>
  </si>
  <si>
    <t>Invoice #05272084</t>
  </si>
  <si>
    <t>Falcon Basketball T-shirts</t>
  </si>
  <si>
    <t>Invoice #A233252</t>
  </si>
  <si>
    <t>Invoice #A233401</t>
  </si>
  <si>
    <t>Invoice #A233595</t>
  </si>
  <si>
    <t>Invoice #A234231</t>
  </si>
  <si>
    <t>Screwdriver</t>
  </si>
  <si>
    <t>Invoice #A236301</t>
  </si>
  <si>
    <t>Sprayer</t>
  </si>
  <si>
    <t>Invoice #A236677</t>
  </si>
  <si>
    <t>Invoice #B67988</t>
  </si>
  <si>
    <t>Adapter</t>
  </si>
  <si>
    <t>Invoice #45797975</t>
  </si>
  <si>
    <t>Invoice #386204</t>
  </si>
  <si>
    <t>Invoice #48871</t>
  </si>
  <si>
    <t>Invoice #49396</t>
  </si>
  <si>
    <t>Mike Stipek</t>
  </si>
  <si>
    <r>
      <t xml:space="preserve">Total </t>
    </r>
    <r>
      <rPr>
        <sz val="11"/>
        <rFont val="Arial"/>
        <family val="2"/>
      </rPr>
      <t>Mike Stipek</t>
    </r>
  </si>
  <si>
    <t>Nancy Tonkin</t>
  </si>
  <si>
    <r>
      <t xml:space="preserve">Total </t>
    </r>
    <r>
      <rPr>
        <sz val="11"/>
        <rFont val="Arial"/>
        <family val="2"/>
      </rPr>
      <t>Nancy Tonkin</t>
    </r>
  </si>
  <si>
    <t>Everett Aquasox</t>
  </si>
  <si>
    <t>7/6/11  Ferry Fees</t>
  </si>
  <si>
    <t>Invoice #055958907</t>
  </si>
  <si>
    <t>Invoice #63045553</t>
  </si>
  <si>
    <t>Vouchers for July 20, 2011</t>
  </si>
  <si>
    <t>TOTAL Maintenance &amp; Operations Vouchers</t>
  </si>
  <si>
    <t>for July</t>
  </si>
  <si>
    <t>Total Electronic Payments for July 31, 2011</t>
  </si>
  <si>
    <t>TOTAL Electronic Payments for July</t>
  </si>
  <si>
    <t>for July 2011</t>
  </si>
  <si>
    <t xml:space="preserve">TOTAL Maintenance &amp; Operations Fund for </t>
  </si>
  <si>
    <t>7.31.11 - Payroll Taxes</t>
  </si>
  <si>
    <t>TOTAL Electronic Pmts prior to July 20, 2011</t>
  </si>
  <si>
    <t>7.15.11 Payroll Taxes</t>
  </si>
  <si>
    <t>Invoice dated 7/15/11</t>
  </si>
  <si>
    <t>Floor Mats for Music Together</t>
  </si>
  <si>
    <t>Invoice dated July 19, 2011</t>
  </si>
  <si>
    <t>Dog Nosework II Instruction</t>
  </si>
  <si>
    <r>
      <t xml:space="preserve">Total </t>
    </r>
    <r>
      <rPr>
        <sz val="11"/>
        <rFont val="Arial"/>
        <family val="2"/>
      </rPr>
      <t>Georgia Edwards</t>
    </r>
  </si>
  <si>
    <t>Dorothy Ferguson</t>
  </si>
  <si>
    <r>
      <t xml:space="preserve">Total </t>
    </r>
    <r>
      <rPr>
        <sz val="11"/>
        <rFont val="Arial"/>
        <family val="2"/>
      </rPr>
      <t>Dorothy Ferguson</t>
    </r>
  </si>
  <si>
    <t>Keepers of the Game</t>
  </si>
  <si>
    <t>Invoice dated 7/18/11</t>
  </si>
  <si>
    <t>Spring Golf Instruction</t>
  </si>
  <si>
    <r>
      <t>Total</t>
    </r>
    <r>
      <rPr>
        <sz val="11"/>
        <rFont val="Arial"/>
        <family val="2"/>
      </rPr>
      <t xml:space="preserve"> Keepers of the Game</t>
    </r>
  </si>
  <si>
    <t>Invoice dated 7/20/11</t>
  </si>
  <si>
    <r>
      <t>Total</t>
    </r>
    <r>
      <rPr>
        <sz val="11"/>
        <rFont val="Arial"/>
        <family val="2"/>
      </rPr>
      <t xml:space="preserve"> Karyle Kramer</t>
    </r>
  </si>
  <si>
    <t>Ian Rodriguez</t>
  </si>
  <si>
    <r>
      <t xml:space="preserve">Total </t>
    </r>
    <r>
      <rPr>
        <sz val="11"/>
        <rFont val="Arial"/>
        <family val="2"/>
      </rPr>
      <t>Ian Rodriguez</t>
    </r>
  </si>
  <si>
    <t>South Whidbey Record</t>
  </si>
  <si>
    <t>Subscription #217462</t>
  </si>
  <si>
    <t>Newspaper Subscription</t>
  </si>
  <si>
    <r>
      <t xml:space="preserve">Total </t>
    </r>
    <r>
      <rPr>
        <sz val="11"/>
        <rFont val="Arial"/>
        <family val="2"/>
      </rPr>
      <t>South Whidbey Record</t>
    </r>
  </si>
  <si>
    <t>Invoice #49428</t>
  </si>
  <si>
    <t>Swim South Whidbey</t>
  </si>
  <si>
    <t>Swim Lessons &amp; Swim Club Instruction</t>
  </si>
  <si>
    <r>
      <t xml:space="preserve">Total </t>
    </r>
    <r>
      <rPr>
        <sz val="11"/>
        <rFont val="Arial"/>
        <family val="2"/>
      </rPr>
      <t>Swim South Whidbey</t>
    </r>
  </si>
  <si>
    <t>Invoice #291C</t>
  </si>
  <si>
    <t>Karen DeGrace</t>
  </si>
  <si>
    <r>
      <t xml:space="preserve">Total </t>
    </r>
    <r>
      <rPr>
        <sz val="11"/>
        <rFont val="Arial"/>
        <family val="2"/>
      </rPr>
      <t>Karen DeGrace</t>
    </r>
  </si>
  <si>
    <t>Jason Quick</t>
  </si>
  <si>
    <t>Agreement dated 7/7/11</t>
  </si>
  <si>
    <t>Circus Arts Instructor</t>
  </si>
  <si>
    <r>
      <t xml:space="preserve">Total </t>
    </r>
    <r>
      <rPr>
        <sz val="11"/>
        <rFont val="Arial"/>
        <family val="2"/>
      </rPr>
      <t>Jason Quick</t>
    </r>
  </si>
  <si>
    <t>Vouchers for August 17, 2011</t>
  </si>
  <si>
    <t>Invoice #6745294677</t>
  </si>
  <si>
    <t>August 6, 2011</t>
  </si>
  <si>
    <t>Bus Driver for Triathlon</t>
  </si>
  <si>
    <r>
      <t xml:space="preserve">Total </t>
    </r>
    <r>
      <rPr>
        <sz val="11"/>
        <rFont val="Arial"/>
        <family val="2"/>
      </rPr>
      <t>Wendy Busch</t>
    </r>
  </si>
  <si>
    <t>Shane Cummins</t>
  </si>
  <si>
    <r>
      <t xml:space="preserve">Total </t>
    </r>
    <r>
      <rPr>
        <sz val="11"/>
        <rFont val="Arial"/>
        <family val="2"/>
      </rPr>
      <t>Shane Cummins</t>
    </r>
  </si>
  <si>
    <r>
      <t xml:space="preserve">Total </t>
    </r>
    <r>
      <rPr>
        <sz val="11"/>
        <rFont val="Arial"/>
        <family val="2"/>
      </rPr>
      <t>Kathleen Dawn</t>
    </r>
  </si>
  <si>
    <t>Summer Ewart</t>
  </si>
  <si>
    <t>Youth Tennis Cancellation</t>
  </si>
  <si>
    <r>
      <t xml:space="preserve">Total </t>
    </r>
    <r>
      <rPr>
        <sz val="11"/>
        <rFont val="Arial"/>
        <family val="2"/>
      </rPr>
      <t>Summer Ewart</t>
    </r>
  </si>
  <si>
    <t>M-Bar-C Ranch</t>
  </si>
  <si>
    <t>Use of Bus for Triathlon</t>
  </si>
  <si>
    <r>
      <t xml:space="preserve">Total </t>
    </r>
    <r>
      <rPr>
        <sz val="11"/>
        <rFont val="Arial"/>
        <family val="2"/>
      </rPr>
      <t>M-Bar-C Ranch</t>
    </r>
  </si>
  <si>
    <t>Nextel Communications</t>
  </si>
  <si>
    <t>Invoice #428274835</t>
  </si>
  <si>
    <r>
      <t xml:space="preserve">Total </t>
    </r>
    <r>
      <rPr>
        <sz val="11"/>
        <rFont val="Arial"/>
        <family val="2"/>
      </rPr>
      <t>Nextel Communications</t>
    </r>
  </si>
  <si>
    <t>Rita Norbury</t>
  </si>
  <si>
    <t>Sign Language Cancellation</t>
  </si>
  <si>
    <r>
      <t xml:space="preserve">Total </t>
    </r>
    <r>
      <rPr>
        <sz val="11"/>
        <rFont val="Arial"/>
        <family val="2"/>
      </rPr>
      <t>Rita Norbury</t>
    </r>
  </si>
  <si>
    <t>Office Depot Credit Plan</t>
  </si>
  <si>
    <t>Invoice #572240025</t>
  </si>
  <si>
    <r>
      <t xml:space="preserve">Total </t>
    </r>
    <r>
      <rPr>
        <sz val="11"/>
        <rFont val="Arial"/>
        <family val="2"/>
      </rPr>
      <t>Office Depot Credit Plan</t>
    </r>
  </si>
  <si>
    <t>Invoice #201107</t>
  </si>
  <si>
    <t>Office Building Janitorial Service</t>
  </si>
  <si>
    <t>Invoice dated 8/1/11</t>
  </si>
  <si>
    <t>Skimboarding Instruction</t>
  </si>
  <si>
    <r>
      <t xml:space="preserve">Total </t>
    </r>
    <r>
      <rPr>
        <sz val="11"/>
        <rFont val="Arial"/>
        <family val="2"/>
      </rPr>
      <t>Austin Reisman</t>
    </r>
  </si>
  <si>
    <t>Invoice #05272112</t>
  </si>
  <si>
    <t>Invoice #05272119</t>
  </si>
  <si>
    <t>Laurie Sickels</t>
  </si>
  <si>
    <t>First Aid Cancellation</t>
  </si>
  <si>
    <r>
      <t xml:space="preserve">Total </t>
    </r>
    <r>
      <rPr>
        <sz val="11"/>
        <rFont val="Arial"/>
        <family val="2"/>
      </rPr>
      <t>Laurie Sickels</t>
    </r>
  </si>
  <si>
    <t>Invoice dated 7/29/11</t>
  </si>
  <si>
    <t>Adult Sailing Instruction</t>
  </si>
  <si>
    <t>Youth Sailing Instruction</t>
  </si>
  <si>
    <r>
      <t xml:space="preserve">Total </t>
    </r>
    <r>
      <rPr>
        <sz val="11"/>
        <rFont val="Arial"/>
        <family val="2"/>
      </rPr>
      <t>South Whidbey Yacht Club</t>
    </r>
  </si>
  <si>
    <t>Invoice #3316705</t>
  </si>
  <si>
    <t>Telephone, Internet and Alarm Monitoring</t>
  </si>
  <si>
    <t>Total M &amp; O Fund prior to August 17, 2011</t>
  </si>
  <si>
    <t>8.15.11 Payroll Taxes</t>
  </si>
  <si>
    <t>TOTAL Electronic Pmts prior to August 17, 2011</t>
  </si>
  <si>
    <t>Vouchers to be approved at the August 17, 2011, Board meeting:</t>
  </si>
  <si>
    <t>Invoice #IM48276</t>
  </si>
  <si>
    <t>Tines</t>
  </si>
  <si>
    <t>Invoice #IM48277</t>
  </si>
  <si>
    <t>Brushes</t>
  </si>
  <si>
    <t>Invoice #10-29</t>
  </si>
  <si>
    <t>Use of Facilities</t>
  </si>
  <si>
    <t>Invoice #R12189</t>
  </si>
  <si>
    <t>Invoice #1293</t>
  </si>
  <si>
    <t>Invoice #1296</t>
  </si>
  <si>
    <t>Invoice #63782</t>
  </si>
  <si>
    <t>Invoice #36024A</t>
  </si>
  <si>
    <t>Island County Fair</t>
  </si>
  <si>
    <t>Invoice dated 8/10/11</t>
  </si>
  <si>
    <t>Triathlon Camping Facilities</t>
  </si>
  <si>
    <r>
      <t xml:space="preserve">Total </t>
    </r>
    <r>
      <rPr>
        <sz val="11"/>
        <rFont val="Arial"/>
        <family val="2"/>
      </rPr>
      <t>Island County Fair</t>
    </r>
  </si>
  <si>
    <t>Invoice #2570175</t>
  </si>
  <si>
    <t>Invoice #2570321</t>
  </si>
  <si>
    <t>Invoice #146308</t>
  </si>
  <si>
    <t>Invoice #145895</t>
  </si>
  <si>
    <t>Invoice #146747</t>
  </si>
  <si>
    <t>Invoice dated August 11, 2011</t>
  </si>
  <si>
    <t>Youth Tennis Instructor</t>
  </si>
  <si>
    <t>Koetje Insurance</t>
  </si>
  <si>
    <t>Invoice #36538</t>
  </si>
  <si>
    <t>Bus Insurance</t>
  </si>
  <si>
    <r>
      <t>Total</t>
    </r>
    <r>
      <rPr>
        <sz val="11"/>
        <rFont val="Arial"/>
        <family val="2"/>
      </rPr>
      <t xml:space="preserve"> Koetje Insurance</t>
    </r>
  </si>
  <si>
    <t>August 2011 Petty Cash</t>
  </si>
  <si>
    <t>Receipts for August 2011</t>
  </si>
  <si>
    <t>07.21.11 Statement</t>
  </si>
  <si>
    <t>07.26.11 Statement</t>
  </si>
  <si>
    <t>08.05.11 Statement</t>
  </si>
  <si>
    <t>Invoice #471</t>
  </si>
  <si>
    <t>Triathlon Assistance</t>
  </si>
  <si>
    <t>Invoice #A240042</t>
  </si>
  <si>
    <t>Invoice #A242759</t>
  </si>
  <si>
    <t>Invoice #A245441</t>
  </si>
  <si>
    <t>Battery &amp; Triathlon Supplies</t>
  </si>
  <si>
    <t>Chasity Smith</t>
  </si>
  <si>
    <t>Family Tennis</t>
  </si>
  <si>
    <r>
      <t>Total</t>
    </r>
    <r>
      <rPr>
        <sz val="11"/>
        <rFont val="Arial"/>
        <family val="2"/>
      </rPr>
      <t xml:space="preserve"> Chasity Smith</t>
    </r>
  </si>
  <si>
    <t>South Whidbey High School ASB</t>
  </si>
  <si>
    <t>Invoice dated August 3, 2011</t>
  </si>
  <si>
    <t>Falcon Basketball Instruction</t>
  </si>
  <si>
    <r>
      <t>Total</t>
    </r>
    <r>
      <rPr>
        <sz val="11"/>
        <rFont val="Arial"/>
        <family val="2"/>
      </rPr>
      <t xml:space="preserve"> South Whidbey High School ASB</t>
    </r>
  </si>
  <si>
    <t>Clinton Electronics</t>
  </si>
  <si>
    <t>Sound System Parts</t>
  </si>
  <si>
    <t>Payless Food Store</t>
  </si>
  <si>
    <t>Big 5 Sporting Goods</t>
  </si>
  <si>
    <t>Adult Softball Supplies</t>
  </si>
  <si>
    <t>Walmart</t>
  </si>
  <si>
    <t>Home Depot</t>
  </si>
  <si>
    <t>Rainbow Racing</t>
  </si>
  <si>
    <t>MCI</t>
  </si>
  <si>
    <t>S&amp;S Worldwide</t>
  </si>
  <si>
    <t>Amazon</t>
  </si>
  <si>
    <t>Swim Outlet</t>
  </si>
  <si>
    <t>Useless Bay Coffee Club</t>
  </si>
  <si>
    <t>Triathlon Dinner</t>
  </si>
  <si>
    <t>Bus Driver</t>
  </si>
  <si>
    <t>Bus Driver for Day Camp &amp; Triathlon</t>
  </si>
  <si>
    <r>
      <t>Total</t>
    </r>
    <r>
      <rPr>
        <sz val="11"/>
        <rFont val="Arial"/>
        <family val="2"/>
      </rPr>
      <t xml:space="preserve"> Pres Wadsworth</t>
    </r>
  </si>
  <si>
    <t>Ferry Fees for July/Aug 2011</t>
  </si>
  <si>
    <t>Westar Solutions</t>
  </si>
  <si>
    <t>Invoice #50689</t>
  </si>
  <si>
    <t>Free Range Kids Brand Development</t>
  </si>
  <si>
    <r>
      <t xml:space="preserve">Total </t>
    </r>
    <r>
      <rPr>
        <sz val="11"/>
        <rFont val="Arial"/>
        <family val="2"/>
      </rPr>
      <t>Westar Solutions</t>
    </r>
  </si>
  <si>
    <t>Whidbey Marketplace &amp; News</t>
  </si>
  <si>
    <t>Invoice #4297</t>
  </si>
  <si>
    <t>Summer Fun Guide Ad</t>
  </si>
  <si>
    <r>
      <t xml:space="preserve">Total </t>
    </r>
    <r>
      <rPr>
        <sz val="11"/>
        <rFont val="Arial"/>
        <family val="2"/>
      </rPr>
      <t>Whidbey Marketplace &amp; News</t>
    </r>
  </si>
  <si>
    <t>Invoice #A48529</t>
  </si>
  <si>
    <t>Invoice #056484313</t>
  </si>
  <si>
    <t>8.31.11 Payroll Taxes</t>
  </si>
  <si>
    <t>Total Electronic Payments for August 31, 2011</t>
  </si>
  <si>
    <t>TOTAL Electronic Payments for August</t>
  </si>
  <si>
    <t>TOTAL M&amp;O Fund for August 2011</t>
  </si>
  <si>
    <t>Invoice #258</t>
  </si>
  <si>
    <t>Timing of Triathlon &amp; Bike Rack Rental</t>
  </si>
  <si>
    <t>Carol Coble</t>
  </si>
  <si>
    <t>Adult Softball League Cancellation</t>
  </si>
  <si>
    <r>
      <t xml:space="preserve">Total </t>
    </r>
    <r>
      <rPr>
        <sz val="11"/>
        <rFont val="Arial"/>
        <family val="2"/>
      </rPr>
      <t>Carol Coble</t>
    </r>
  </si>
  <si>
    <t>Invoice #102</t>
  </si>
  <si>
    <t>Triathlon Signage</t>
  </si>
  <si>
    <r>
      <t>Total</t>
    </r>
    <r>
      <rPr>
        <sz val="11"/>
        <rFont val="Arial"/>
        <family val="2"/>
      </rPr>
      <t xml:space="preserve"> City of Langley</t>
    </r>
  </si>
  <si>
    <t>Mickey's Trophy Shop</t>
  </si>
  <si>
    <t>Invoice #22715</t>
  </si>
  <si>
    <t>Triathlon Medals</t>
  </si>
  <si>
    <r>
      <t>Total</t>
    </r>
    <r>
      <rPr>
        <sz val="11"/>
        <rFont val="Arial"/>
        <family val="2"/>
      </rPr>
      <t xml:space="preserve"> Mickey's Trophy Shop</t>
    </r>
  </si>
  <si>
    <t>Lori O'Brien</t>
  </si>
  <si>
    <t>Invoice dated 8/5/11</t>
  </si>
  <si>
    <t>Science Camp Instruction</t>
  </si>
  <si>
    <r>
      <t>Total</t>
    </r>
    <r>
      <rPr>
        <sz val="11"/>
        <rFont val="Arial"/>
        <family val="2"/>
      </rPr>
      <t xml:space="preserve"> Lori O'Brien</t>
    </r>
  </si>
  <si>
    <t>Invoice #2433720-01</t>
  </si>
  <si>
    <t>Safety Supplies</t>
  </si>
  <si>
    <r>
      <t>Total</t>
    </r>
    <r>
      <rPr>
        <sz val="11"/>
        <rFont val="Arial"/>
        <family val="2"/>
      </rPr>
      <t xml:space="preserve"> Sound Safety Products Co</t>
    </r>
  </si>
  <si>
    <t>Invoice #8743478</t>
  </si>
  <si>
    <r>
      <t>Total</t>
    </r>
    <r>
      <rPr>
        <sz val="11"/>
        <rFont val="Arial"/>
        <family val="2"/>
      </rPr>
      <t xml:space="preserve"> United Pipe &amp; Supply</t>
    </r>
  </si>
  <si>
    <t>City of Langley Police Dept</t>
  </si>
  <si>
    <t>Triathlon Traffic Control</t>
  </si>
  <si>
    <r>
      <t>Total</t>
    </r>
    <r>
      <rPr>
        <sz val="11"/>
        <rFont val="Arial"/>
        <family val="2"/>
      </rPr>
      <t xml:space="preserve"> City of Langley Police Dept</t>
    </r>
  </si>
  <si>
    <t>Invoice #385854-00</t>
  </si>
  <si>
    <t>Invoice dated 8/12/11</t>
  </si>
  <si>
    <t>Adult Tennis Instruction</t>
  </si>
  <si>
    <t>Vouchers for September 21, 2011</t>
  </si>
  <si>
    <t>Invoice #6745352774</t>
  </si>
  <si>
    <t>Carl Carrothers</t>
  </si>
  <si>
    <t>Invoice dated 8/29/11</t>
  </si>
  <si>
    <r>
      <t xml:space="preserve">Total </t>
    </r>
    <r>
      <rPr>
        <sz val="11"/>
        <rFont val="Arial"/>
        <family val="2"/>
      </rPr>
      <t>Carl Carrothers</t>
    </r>
  </si>
  <si>
    <t>Rita Cline</t>
  </si>
  <si>
    <r>
      <t xml:space="preserve">Total </t>
    </r>
    <r>
      <rPr>
        <sz val="11"/>
        <rFont val="Arial"/>
        <family val="2"/>
      </rPr>
      <t>Rita Cline</t>
    </r>
  </si>
  <si>
    <t>Thomas Corcoran</t>
  </si>
  <si>
    <t>Invoice dated 8/31/11</t>
  </si>
  <si>
    <r>
      <t xml:space="preserve">Total </t>
    </r>
    <r>
      <rPr>
        <sz val="11"/>
        <rFont val="Arial"/>
        <family val="2"/>
      </rPr>
      <t>Thomas Corcoran</t>
    </r>
  </si>
  <si>
    <t>Invoice #201108</t>
  </si>
  <si>
    <t>Invoice #110829</t>
  </si>
  <si>
    <r>
      <t xml:space="preserve">Total </t>
    </r>
    <r>
      <rPr>
        <sz val="11"/>
        <rFont val="Arial"/>
        <family val="2"/>
      </rPr>
      <t>Emerald City Archery Academy</t>
    </r>
  </si>
  <si>
    <t>Steve Goucher</t>
  </si>
  <si>
    <t>Invoice #2</t>
  </si>
  <si>
    <t>Pro Baseball Camp Instruction</t>
  </si>
  <si>
    <r>
      <t xml:space="preserve">Total </t>
    </r>
    <r>
      <rPr>
        <sz val="11"/>
        <rFont val="Arial"/>
        <family val="2"/>
      </rPr>
      <t>Steve Goucher</t>
    </r>
  </si>
  <si>
    <t>Garr Kuhl</t>
  </si>
  <si>
    <r>
      <t xml:space="preserve">Total </t>
    </r>
    <r>
      <rPr>
        <sz val="11"/>
        <rFont val="Arial"/>
        <family val="2"/>
      </rPr>
      <t>Garr Kuhl</t>
    </r>
  </si>
  <si>
    <t>Riley Newman</t>
  </si>
  <si>
    <t>Invoice dated 9/1/11</t>
  </si>
  <si>
    <r>
      <t xml:space="preserve">Total </t>
    </r>
    <r>
      <rPr>
        <sz val="11"/>
        <rFont val="Arial"/>
        <family val="2"/>
      </rPr>
      <t>Riley Newman</t>
    </r>
  </si>
  <si>
    <t>Invoice #428274835-064</t>
  </si>
  <si>
    <t>Cell Phone Service for August</t>
  </si>
  <si>
    <t>Invoice dated 9/2/11</t>
  </si>
  <si>
    <r>
      <t xml:space="preserve">Total </t>
    </r>
    <r>
      <rPr>
        <sz val="11"/>
        <rFont val="Arial"/>
        <family val="2"/>
      </rPr>
      <t>Stephen Reitz</t>
    </r>
  </si>
  <si>
    <t>SW Parks &amp; Aquatics Foundation</t>
  </si>
  <si>
    <t>Invoice dated 8/25/11</t>
  </si>
  <si>
    <r>
      <t xml:space="preserve">Total </t>
    </r>
    <r>
      <rPr>
        <sz val="11"/>
        <rFont val="Arial"/>
        <family val="2"/>
      </rPr>
      <t>SW Parks &amp; Aquatics Foundation</t>
    </r>
  </si>
  <si>
    <t>Invoice #3329461</t>
  </si>
  <si>
    <t>Phone, Internet &amp; Alarm System Monitoring</t>
  </si>
  <si>
    <t>Total M&amp;O Vouchers prior to 9/21/11</t>
  </si>
  <si>
    <t>9.15.11 Payroll</t>
  </si>
  <si>
    <t>Vouchers to be approved at the September 21, 2011, Board meeting:</t>
  </si>
  <si>
    <t>Invoice #WM08671</t>
  </si>
  <si>
    <t>Mower Drive Line Repair</t>
  </si>
  <si>
    <t>Invoice dated 8/19/11</t>
  </si>
  <si>
    <t>Invoice #757504</t>
  </si>
  <si>
    <t>Invoice #757829</t>
  </si>
  <si>
    <t>Invoice #757830</t>
  </si>
  <si>
    <t>Invoice #223949</t>
  </si>
  <si>
    <t>Invoice #1329</t>
  </si>
  <si>
    <t>Invoice #1332</t>
  </si>
  <si>
    <t>R.L. Governor, Contractor</t>
  </si>
  <si>
    <t>Invoice #1171</t>
  </si>
  <si>
    <t>Deer Lake Public Access Repair</t>
  </si>
  <si>
    <r>
      <t xml:space="preserve">Total </t>
    </r>
    <r>
      <rPr>
        <sz val="11"/>
        <rFont val="Arial"/>
        <family val="2"/>
      </rPr>
      <t>R.L. Governor, Contractor</t>
    </r>
  </si>
  <si>
    <t>Hanson's</t>
  </si>
  <si>
    <t>Invoice #39520A</t>
  </si>
  <si>
    <t>Glue</t>
  </si>
  <si>
    <r>
      <t xml:space="preserve">Total </t>
    </r>
    <r>
      <rPr>
        <sz val="11"/>
        <rFont val="Arial"/>
        <family val="2"/>
      </rPr>
      <t>Hanson's</t>
    </r>
  </si>
  <si>
    <t>Island Co Property Management</t>
  </si>
  <si>
    <t>October 2011</t>
  </si>
  <si>
    <r>
      <t xml:space="preserve">Total </t>
    </r>
    <r>
      <rPr>
        <sz val="11"/>
        <rFont val="Arial"/>
        <family val="2"/>
      </rPr>
      <t>Island Co Property Management</t>
    </r>
  </si>
  <si>
    <t>Invoice #2603382</t>
  </si>
  <si>
    <t>Office Building Refuse Removal</t>
  </si>
  <si>
    <t>Invoice #2603237</t>
  </si>
  <si>
    <t>Park Refuse Removal</t>
  </si>
  <si>
    <t>Invoice #146935</t>
  </si>
  <si>
    <t>Invoice #147743</t>
  </si>
  <si>
    <t>Invoice #147924</t>
  </si>
  <si>
    <r>
      <t xml:space="preserve">Total </t>
    </r>
    <r>
      <rPr>
        <sz val="11"/>
        <rFont val="Arial"/>
        <family val="2"/>
      </rPr>
      <t>Island H2O Systems</t>
    </r>
  </si>
  <si>
    <t>Drew Kampion</t>
  </si>
  <si>
    <t>Invoice dated 9/6/11</t>
  </si>
  <si>
    <t>Drewslist Advertising</t>
  </si>
  <si>
    <r>
      <t xml:space="preserve">Total </t>
    </r>
    <r>
      <rPr>
        <sz val="11"/>
        <rFont val="Arial"/>
        <family val="2"/>
      </rPr>
      <t>Drew Kampion</t>
    </r>
  </si>
  <si>
    <t>Invoice #2011-0212</t>
  </si>
  <si>
    <t>Frazer Mann</t>
  </si>
  <si>
    <t>Receipts Submitted</t>
  </si>
  <si>
    <t>Reimbursement of Chum Run Expenses</t>
  </si>
  <si>
    <r>
      <t xml:space="preserve">Total </t>
    </r>
    <r>
      <rPr>
        <sz val="11"/>
        <rFont val="Arial"/>
        <family val="2"/>
      </rPr>
      <t>Frazer Mann</t>
    </r>
  </si>
  <si>
    <t>08.22.11 Statement</t>
  </si>
  <si>
    <t>08.25.11 Statement</t>
  </si>
  <si>
    <t>09.07.11 Statement</t>
  </si>
  <si>
    <t>September 2011 Petty Cash</t>
  </si>
  <si>
    <t>Receipts for September 2011</t>
  </si>
  <si>
    <t>Invoice #A248820</t>
  </si>
  <si>
    <t>Invoice #A253370</t>
  </si>
  <si>
    <t>Battery</t>
  </si>
  <si>
    <t>Invoice #A254539</t>
  </si>
  <si>
    <t>Invoice #A258222</t>
  </si>
  <si>
    <t>Trimmer Line &amp; Cleaner</t>
  </si>
  <si>
    <t>Invoice #A258570</t>
  </si>
  <si>
    <t>Invoice #50929</t>
  </si>
  <si>
    <t>Background Check - Cooking Class</t>
  </si>
  <si>
    <t>SWHS Cross Country Team</t>
  </si>
  <si>
    <t>Invoice dated 9/15/11</t>
  </si>
  <si>
    <r>
      <t xml:space="preserve">Total </t>
    </r>
    <r>
      <rPr>
        <sz val="11"/>
        <rFont val="Arial"/>
        <family val="2"/>
      </rPr>
      <t>SWHS Cross Country Team</t>
    </r>
  </si>
  <si>
    <t>Invoice #RK165432</t>
  </si>
  <si>
    <t>Maintenance Ferry Trips &amp; Annual Fee</t>
  </si>
  <si>
    <t>Invoice #387033-00</t>
  </si>
  <si>
    <t>Invoice #63050936</t>
  </si>
  <si>
    <t>Vouchers for September 2011</t>
  </si>
  <si>
    <r>
      <rPr>
        <b/>
        <sz val="11"/>
        <rFont val="Arial"/>
        <family val="2"/>
      </rPr>
      <t>Total</t>
    </r>
    <r>
      <rPr>
        <sz val="11"/>
        <rFont val="Arial"/>
        <family val="2"/>
      </rPr>
      <t xml:space="preserve"> Electronic Payments for September 2011</t>
    </r>
  </si>
  <si>
    <t>TOTAL M&amp;O Fund for September 2011</t>
  </si>
  <si>
    <t>09.30.11 Payroll</t>
  </si>
  <si>
    <t>Invoice #11-14584</t>
  </si>
  <si>
    <t>Don Falkenbury</t>
  </si>
  <si>
    <t>Umpire</t>
  </si>
  <si>
    <t>Adult Softball Head Umpire</t>
  </si>
  <si>
    <r>
      <t xml:space="preserve">Total </t>
    </r>
    <r>
      <rPr>
        <sz val="11"/>
        <rFont val="Arial"/>
        <family val="2"/>
      </rPr>
      <t>Don Falkenbury</t>
    </r>
  </si>
  <si>
    <t>Truck Seat Repair</t>
  </si>
  <si>
    <t>9.19.11 Hoglund's</t>
  </si>
  <si>
    <t>Vouchers for October 19, 2011</t>
  </si>
  <si>
    <t>Invoice #511905</t>
  </si>
  <si>
    <t>Copier Overage</t>
  </si>
  <si>
    <t>Invoice #6745410709</t>
  </si>
  <si>
    <t>Bayview Farm &amp; Garden</t>
  </si>
  <si>
    <t>Invoice #727827</t>
  </si>
  <si>
    <r>
      <t xml:space="preserve">Total </t>
    </r>
    <r>
      <rPr>
        <sz val="11"/>
        <rFont val="Arial"/>
        <family val="2"/>
      </rPr>
      <t>Bayview Farm &amp; Garden</t>
    </r>
  </si>
  <si>
    <t>Invoice #11-14765</t>
  </si>
  <si>
    <t>Invoice dated 9/27/11</t>
  </si>
  <si>
    <t>Dog Nosework Instruction</t>
  </si>
  <si>
    <t>Invoice #111003</t>
  </si>
  <si>
    <t>Invoice #2944</t>
  </si>
  <si>
    <t>Fence Panels</t>
  </si>
  <si>
    <r>
      <t xml:space="preserve">Total </t>
    </r>
    <r>
      <rPr>
        <sz val="11"/>
        <rFont val="Arial"/>
        <family val="2"/>
      </rPr>
      <t>McBride Fence</t>
    </r>
  </si>
  <si>
    <t>P R Driscoll</t>
  </si>
  <si>
    <t>Invoice #201109</t>
  </si>
  <si>
    <r>
      <t xml:space="preserve">Total </t>
    </r>
    <r>
      <rPr>
        <sz val="11"/>
        <rFont val="Arial"/>
        <family val="2"/>
      </rPr>
      <t>P R Driscoll</t>
    </r>
  </si>
  <si>
    <t>Cell Phones</t>
  </si>
  <si>
    <t>Invoice #580395084</t>
  </si>
  <si>
    <t>Invoice #3342214</t>
  </si>
  <si>
    <t>October 19, 2011</t>
  </si>
  <si>
    <t>10.15.11 Payroll Tax</t>
  </si>
  <si>
    <t>VOUCHERS TO BE APPROVED AT THE OCTOBER 19, 2011, BOARD MEETING:</t>
  </si>
  <si>
    <t>Snowrider Coordinator</t>
  </si>
  <si>
    <t>Invoice #765202</t>
  </si>
  <si>
    <t>Invoice #765570</t>
  </si>
  <si>
    <t>Invoice #2631872</t>
  </si>
  <si>
    <t>Invoice #2632017</t>
  </si>
  <si>
    <t>Invoice #148881</t>
  </si>
  <si>
    <t>Invoice #149136</t>
  </si>
  <si>
    <t>Invoice #37004</t>
  </si>
  <si>
    <t>Van Insurance</t>
  </si>
  <si>
    <t>Invoice dated 10/6/11</t>
  </si>
  <si>
    <t>Summer Music Together Instruction</t>
  </si>
  <si>
    <t>Invoice dated 10/13/11</t>
  </si>
  <si>
    <t>Fall Music Together Instruction</t>
  </si>
  <si>
    <r>
      <t>Total</t>
    </r>
    <r>
      <rPr>
        <sz val="11"/>
        <rFont val="Arial"/>
        <family val="2"/>
      </rPr>
      <t xml:space="preserve"> Music Together</t>
    </r>
  </si>
  <si>
    <t>Invoice #12523</t>
  </si>
  <si>
    <t>Bi-Annual Sportsman Renewal</t>
  </si>
  <si>
    <r>
      <t xml:space="preserve">Total </t>
    </r>
    <r>
      <rPr>
        <sz val="11"/>
        <rFont val="Arial"/>
        <family val="2"/>
      </rPr>
      <t>Peak Software Systems</t>
    </r>
  </si>
  <si>
    <t>Invoice #92620654</t>
  </si>
  <si>
    <r>
      <t>Total</t>
    </r>
    <r>
      <rPr>
        <sz val="11"/>
        <rFont val="Arial"/>
        <family val="2"/>
      </rPr>
      <t xml:space="preserve"> Pepsi</t>
    </r>
  </si>
  <si>
    <t>9/26/11 Statement</t>
  </si>
  <si>
    <t>9/21/11 Statement</t>
  </si>
  <si>
    <t>10/6/11 Statement</t>
  </si>
  <si>
    <t>Invoice #82711</t>
  </si>
  <si>
    <t>Soil</t>
  </si>
  <si>
    <t>Invoice #A258825</t>
  </si>
  <si>
    <t>Wiper Blades</t>
  </si>
  <si>
    <t>Invoice #A259884</t>
  </si>
  <si>
    <t>Cleaners &amp; Bulbs</t>
  </si>
  <si>
    <t>Invoice #B74832</t>
  </si>
  <si>
    <t>Oil &amp; Rake</t>
  </si>
  <si>
    <t>Invoice #A260426</t>
  </si>
  <si>
    <t>Invoice #B74956</t>
  </si>
  <si>
    <t>Extension Cords</t>
  </si>
  <si>
    <t>Invoice #SWPR2011-02</t>
  </si>
  <si>
    <t>Invoice #51520</t>
  </si>
  <si>
    <t>United States Treasury</t>
  </si>
  <si>
    <t>3rd Quarter Payroll Taxes</t>
  </si>
  <si>
    <t>Payroll Taxes</t>
  </si>
  <si>
    <r>
      <t xml:space="preserve">Total </t>
    </r>
    <r>
      <rPr>
        <sz val="11"/>
        <rFont val="Arial"/>
        <family val="2"/>
      </rPr>
      <t>United States Treasury</t>
    </r>
  </si>
  <si>
    <t>9/23/11 In The Breeze</t>
  </si>
  <si>
    <t>Flags with Poles</t>
  </si>
  <si>
    <t>9/23/11 iStock Photos</t>
  </si>
  <si>
    <t>Graphics</t>
  </si>
  <si>
    <t>9/27/11 Rockhurst University</t>
  </si>
  <si>
    <t>HR Books &amp; Software</t>
  </si>
  <si>
    <t>10/3/11 Big 5</t>
  </si>
  <si>
    <t>Sneaker Gift Cards</t>
  </si>
  <si>
    <t>10/3/11 S&amp;S Worldwide</t>
  </si>
  <si>
    <t>10/6/11 Flaghouse</t>
  </si>
  <si>
    <t>10/11/11 Amazon</t>
  </si>
  <si>
    <t>Floppy Disk Drive</t>
  </si>
  <si>
    <t>WA State Ferries</t>
  </si>
  <si>
    <t>Ferry Receipts</t>
  </si>
  <si>
    <r>
      <t xml:space="preserve">Total </t>
    </r>
    <r>
      <rPr>
        <sz val="11"/>
        <rFont val="Arial"/>
        <family val="2"/>
      </rPr>
      <t>WA State Ferries</t>
    </r>
  </si>
  <si>
    <t>3rd Quarter 2011</t>
  </si>
  <si>
    <t>3rd Qtr 2011 Worker's Compensation</t>
  </si>
  <si>
    <t>3rd Qtr 2011 Unemployment Taxes</t>
  </si>
  <si>
    <t>Invoice #11-655</t>
  </si>
  <si>
    <t>Vouchers for October 2011</t>
  </si>
  <si>
    <t>10.31.11 Payroll Tax</t>
  </si>
  <si>
    <t>Invoice #11-16326</t>
  </si>
  <si>
    <t>Invoice #11-16337</t>
  </si>
  <si>
    <t>Invoice #1352</t>
  </si>
  <si>
    <t>Invoice #1355</t>
  </si>
  <si>
    <r>
      <t>TOTAL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Electronic Payments for October 2011</t>
    </r>
  </si>
  <si>
    <t>TOTAL M&amp;O Fund for October 2011</t>
  </si>
  <si>
    <t>Youth Basketball Assistant</t>
  </si>
  <si>
    <t>Invoice #82842</t>
  </si>
  <si>
    <t>*  Denotes a change to the original Voucher Listing prepared October 14, 2011, which was part of the Board packet.</t>
  </si>
  <si>
    <t>Vouchers for November 15, 2011</t>
  </si>
  <si>
    <t>Invoice #6745468552</t>
  </si>
  <si>
    <t>Invoice #201110</t>
  </si>
  <si>
    <t>Office Building Janitorial</t>
  </si>
  <si>
    <t>Invoice #131</t>
  </si>
  <si>
    <t>Invoice dated 11/1/11</t>
  </si>
  <si>
    <t>Youth Tennis Instruction</t>
  </si>
  <si>
    <t>Total M &amp; O Fund Vouchers prior to 11/15/10</t>
  </si>
  <si>
    <t>11.15.11 Payroll Tax</t>
  </si>
  <si>
    <t>Vouchers to be approved at the November 15, 2011, Board meeting:</t>
  </si>
  <si>
    <t>All Whidbey Topsoil</t>
  </si>
  <si>
    <t>Invoice #79627</t>
  </si>
  <si>
    <r>
      <t xml:space="preserve">Total </t>
    </r>
    <r>
      <rPr>
        <sz val="11"/>
        <rFont val="Arial"/>
        <family val="2"/>
      </rPr>
      <t>All Whidbey Topsoil</t>
    </r>
  </si>
  <si>
    <t>Invoice #730733</t>
  </si>
  <si>
    <t>Invoice #IM50310</t>
  </si>
  <si>
    <t>Invoice #WM08920</t>
  </si>
  <si>
    <t>Invoice #WM09021</t>
  </si>
  <si>
    <t>Cushman Repair</t>
  </si>
  <si>
    <t>Invoice dated 11/8/11</t>
  </si>
  <si>
    <t>Private Dog Nosework Instruction</t>
  </si>
  <si>
    <t>Invoice #1399</t>
  </si>
  <si>
    <t>Invoice #1396</t>
  </si>
  <si>
    <r>
      <t xml:space="preserve">Total </t>
    </r>
    <r>
      <rPr>
        <sz val="11"/>
        <rFont val="Arial"/>
        <family val="2"/>
      </rPr>
      <t>Essential Water Services</t>
    </r>
  </si>
  <si>
    <t>Malia Flood</t>
  </si>
  <si>
    <t>Invoice dated 11/3/11</t>
  </si>
  <si>
    <t>Hula Hoop Instruction</t>
  </si>
  <si>
    <r>
      <t xml:space="preserve">Total </t>
    </r>
    <r>
      <rPr>
        <sz val="11"/>
        <rFont val="Arial"/>
        <family val="2"/>
      </rPr>
      <t>Malia Flood</t>
    </r>
  </si>
  <si>
    <t>Invoice #65404</t>
  </si>
  <si>
    <t>Chainsaw Supplies</t>
  </si>
  <si>
    <r>
      <t xml:space="preserve">Total </t>
    </r>
    <r>
      <rPr>
        <sz val="11"/>
        <rFont val="Arial"/>
        <family val="2"/>
      </rPr>
      <t>Freeland Ace Hardware</t>
    </r>
  </si>
  <si>
    <t>Invoice #2665241</t>
  </si>
  <si>
    <t>Invoice #2665097</t>
  </si>
  <si>
    <t>Pat McVay</t>
  </si>
  <si>
    <t xml:space="preserve">Dodgeball Coach </t>
  </si>
  <si>
    <r>
      <t>Total</t>
    </r>
    <r>
      <rPr>
        <sz val="11"/>
        <rFont val="Arial"/>
        <family val="2"/>
      </rPr>
      <t xml:space="preserve"> Pat McVay</t>
    </r>
  </si>
  <si>
    <t>Statement dated 11/4/11</t>
  </si>
  <si>
    <t>Invoice #585535049-001</t>
  </si>
  <si>
    <r>
      <t>Total</t>
    </r>
    <r>
      <rPr>
        <sz val="11"/>
        <rFont val="Arial"/>
        <family val="2"/>
      </rPr>
      <t xml:space="preserve"> Office Depot</t>
    </r>
  </si>
  <si>
    <t>November 2011 Petty Cash</t>
  </si>
  <si>
    <t>10.26.11 Statement</t>
  </si>
  <si>
    <t>10.20.11 Statement</t>
  </si>
  <si>
    <t>11.07.11 Statement</t>
  </si>
  <si>
    <t>Invoice #A267750</t>
  </si>
  <si>
    <t>Pine Cleaner</t>
  </si>
  <si>
    <t>Invoice #A269002</t>
  </si>
  <si>
    <t>Invoice #A271296</t>
  </si>
  <si>
    <t>WD40 &amp; Nuts &amp; Bolts</t>
  </si>
  <si>
    <t>Invoice #52503</t>
  </si>
  <si>
    <t>Background Checks - Dodgeball &amp; Youth Snowrider</t>
  </si>
  <si>
    <t>10/15/11  Dept of Licensing</t>
  </si>
  <si>
    <t>10/22/11  Belson Outdoors</t>
  </si>
  <si>
    <t>Bollards for Trustland Trails</t>
  </si>
  <si>
    <t>10/26/11  Verizon Wireless</t>
  </si>
  <si>
    <t>10/28/11  Otter Box</t>
  </si>
  <si>
    <t>Phone Covers</t>
  </si>
  <si>
    <t>11/2/11  S&amp;S Worldwide</t>
  </si>
  <si>
    <t>Dodgeballs</t>
  </si>
  <si>
    <t>11/3/11  Nat Fed of State HS Assoc</t>
  </si>
  <si>
    <t>11/3/11  Sears</t>
  </si>
  <si>
    <t>Tools</t>
  </si>
  <si>
    <t>11/3/11  Vibrant Plants</t>
  </si>
  <si>
    <t>11/3/11  Finance Charges</t>
  </si>
  <si>
    <t>11/3/11  Ferry Trip</t>
  </si>
  <si>
    <t>Invoice #7659</t>
  </si>
  <si>
    <t>Invoice #3354959</t>
  </si>
  <si>
    <t>Invoice #63054405</t>
  </si>
  <si>
    <t>Vouchers for November 2011</t>
  </si>
  <si>
    <t>11.30.11  Payroll Tax</t>
  </si>
  <si>
    <t>TOTAL Electronic Payments for November 2011</t>
  </si>
  <si>
    <t>TOTAL M&amp;O Fund for November 2011</t>
  </si>
  <si>
    <t>TOTAL Bi-Annual Loan Payments</t>
  </si>
  <si>
    <t>John Auburn</t>
  </si>
  <si>
    <t>Invoice dated 11/9/11</t>
  </si>
  <si>
    <t>Kids Cooking Instruction</t>
  </si>
  <si>
    <r>
      <t xml:space="preserve">Total </t>
    </r>
    <r>
      <rPr>
        <sz val="11"/>
        <rFont val="Arial"/>
        <family val="2"/>
      </rPr>
      <t>John Auburn</t>
    </r>
  </si>
  <si>
    <t>Invoice #225209</t>
  </si>
  <si>
    <t>Invoice #79693</t>
  </si>
  <si>
    <t>Stone Sand</t>
  </si>
  <si>
    <t>Invoice #11-17977</t>
  </si>
  <si>
    <t>Invoice #11-17976</t>
  </si>
  <si>
    <t>Katja Fritzsche</t>
  </si>
  <si>
    <t>Invoice dated 11/14/11</t>
  </si>
  <si>
    <t>Creating with Clay Instruction</t>
  </si>
  <si>
    <r>
      <t xml:space="preserve">Total </t>
    </r>
    <r>
      <rPr>
        <sz val="11"/>
        <rFont val="Arial"/>
        <family val="2"/>
      </rPr>
      <t>Katja Fritzsche</t>
    </r>
  </si>
  <si>
    <t>Island H2O</t>
  </si>
  <si>
    <t>Invoice #149496</t>
  </si>
  <si>
    <t>Invoice #149854</t>
  </si>
  <si>
    <t>Invoice #150151</t>
  </si>
  <si>
    <r>
      <t xml:space="preserve">Total </t>
    </r>
    <r>
      <rPr>
        <sz val="11"/>
        <rFont val="Arial"/>
        <family val="2"/>
      </rPr>
      <t>Island H2O</t>
    </r>
  </si>
  <si>
    <t>Invoice #2968</t>
  </si>
  <si>
    <t>Baseball Backstop Fencing</t>
  </si>
  <si>
    <t>Invoice #05272219</t>
  </si>
  <si>
    <t>Girls Basketball T-shirts</t>
  </si>
  <si>
    <t>Invoice #52592</t>
  </si>
  <si>
    <t xml:space="preserve">Background Checks - Dodgeball </t>
  </si>
  <si>
    <t>*  Denotes a change to the original Voucher Listing prepared November 10, 2011, which was part of the Board packet.</t>
  </si>
  <si>
    <t>Vouchers for December 20, 2011</t>
  </si>
  <si>
    <t>Invoice #6745526969</t>
  </si>
  <si>
    <t>Invoice #103</t>
  </si>
  <si>
    <t>Program Advertising</t>
  </si>
  <si>
    <t>Invoice #2693735</t>
  </si>
  <si>
    <t>Refuse Removal - Park</t>
  </si>
  <si>
    <t>Invoice #2693878</t>
  </si>
  <si>
    <t>Refuse Removal - Office</t>
  </si>
  <si>
    <t>Invoice #2694155</t>
  </si>
  <si>
    <t>Trailer Clean Up</t>
  </si>
  <si>
    <r>
      <t xml:space="preserve">Total </t>
    </r>
    <r>
      <rPr>
        <sz val="11"/>
        <rFont val="Arial"/>
        <family val="2"/>
      </rPr>
      <t>Island Disposal, Inc.</t>
    </r>
  </si>
  <si>
    <t>Inland Tech Enterprises</t>
  </si>
  <si>
    <t>Invoice #308</t>
  </si>
  <si>
    <t>Mig Welder</t>
  </si>
  <si>
    <r>
      <t xml:space="preserve">Total </t>
    </r>
    <r>
      <rPr>
        <sz val="11"/>
        <rFont val="Arial"/>
        <family val="2"/>
      </rPr>
      <t>Island Tech Enterprises</t>
    </r>
  </si>
  <si>
    <t>Invoice #112811</t>
  </si>
  <si>
    <t>Women's and Girl's Running Club Instructor</t>
  </si>
  <si>
    <t>Invoice #5895960911</t>
  </si>
  <si>
    <t>Invoice #05272236</t>
  </si>
  <si>
    <t>Invoice #2372</t>
  </si>
  <si>
    <t>Receipt Books</t>
  </si>
  <si>
    <t>12.15.11 Payroll Tax</t>
  </si>
  <si>
    <t>Invoice #51734</t>
  </si>
  <si>
    <t>Invoice #52772</t>
  </si>
  <si>
    <t>Invoice #52974</t>
  </si>
  <si>
    <r>
      <t xml:space="preserve">Total </t>
    </r>
    <r>
      <rPr>
        <sz val="11"/>
        <rFont val="Arial"/>
        <family val="2"/>
      </rPr>
      <t>Southeastern Security Consultants</t>
    </r>
  </si>
  <si>
    <t>Verizon Wireless</t>
  </si>
  <si>
    <t>Invoice #1033624873</t>
  </si>
  <si>
    <r>
      <t xml:space="preserve">Total </t>
    </r>
    <r>
      <rPr>
        <sz val="11"/>
        <rFont val="Arial"/>
        <family val="2"/>
      </rPr>
      <t>Verizon Wireless</t>
    </r>
  </si>
  <si>
    <t>11/17/11 - Home Depot</t>
  </si>
  <si>
    <t>Small Tools</t>
  </si>
  <si>
    <t>11/18/11 - Verizon Wireless</t>
  </si>
  <si>
    <t>11/29/11 - PF Changs</t>
  </si>
  <si>
    <t>11/30/11 - Red Robin</t>
  </si>
  <si>
    <t>11/30/11 - Red Lion Inn</t>
  </si>
  <si>
    <t>Tom - Hotel Room during Training</t>
  </si>
  <si>
    <t>Whidbey Horticulture</t>
  </si>
  <si>
    <t>Invoice #12111</t>
  </si>
  <si>
    <r>
      <t xml:space="preserve">Total </t>
    </r>
    <r>
      <rPr>
        <sz val="11"/>
        <rFont val="Arial"/>
        <family val="2"/>
      </rPr>
      <t>Whidbey Horticulture</t>
    </r>
  </si>
  <si>
    <t>Invoice #3367601</t>
  </si>
  <si>
    <t>Telephone, Internet, Website and Alarm Monitoring</t>
  </si>
  <si>
    <t>TOTAL M&amp;O Fund prior to Dec 20, 2011</t>
  </si>
  <si>
    <t>P. R. Driscoll</t>
  </si>
  <si>
    <t>Invoice #201111</t>
  </si>
  <si>
    <t>Janitorial Service</t>
  </si>
  <si>
    <r>
      <t xml:space="preserve">Total </t>
    </r>
    <r>
      <rPr>
        <sz val="11"/>
        <rFont val="Arial"/>
        <family val="2"/>
      </rPr>
      <t>P.R. Driscoll</t>
    </r>
  </si>
  <si>
    <t>Vouchers to be approved at the December 20, 2011, Board meeting:</t>
  </si>
  <si>
    <t>Invoice #2645</t>
  </si>
  <si>
    <r>
      <t xml:space="preserve">Total </t>
    </r>
    <r>
      <rPr>
        <sz val="11"/>
        <rFont val="Arial"/>
        <family val="2"/>
      </rPr>
      <t>A! South Island Lock &amp; Key</t>
    </r>
  </si>
  <si>
    <t xml:space="preserve">All Whidbey Topsoil </t>
  </si>
  <si>
    <t>Invoice #79718</t>
  </si>
  <si>
    <t>Invoice #79912</t>
  </si>
  <si>
    <t>Invoice #79920</t>
  </si>
  <si>
    <t>Invoice #79922</t>
  </si>
  <si>
    <t>Invoice #79935</t>
  </si>
  <si>
    <t>Invoice #79936</t>
  </si>
  <si>
    <t>Invoice #79937</t>
  </si>
  <si>
    <r>
      <t xml:space="preserve">Total </t>
    </r>
    <r>
      <rPr>
        <sz val="11"/>
        <rFont val="Arial"/>
        <family val="2"/>
      </rPr>
      <t>All Whidbey Topsoil</t>
    </r>
  </si>
  <si>
    <t>Invoice #529191</t>
  </si>
  <si>
    <t>Color Copies</t>
  </si>
  <si>
    <t>B&amp;M Pump Co.</t>
  </si>
  <si>
    <t>Invoice dated 12/13/2011</t>
  </si>
  <si>
    <t>Booster Pump</t>
  </si>
  <si>
    <r>
      <t xml:space="preserve">Total </t>
    </r>
    <r>
      <rPr>
        <sz val="11"/>
        <rFont val="Arial"/>
        <family val="2"/>
      </rPr>
      <t>B&amp;M Pump Co.</t>
    </r>
  </si>
  <si>
    <t>Invoice #IM51581</t>
  </si>
  <si>
    <t>Invoice #779688</t>
  </si>
  <si>
    <t>Invoice #525459</t>
  </si>
  <si>
    <t>Invoice #43978-1</t>
  </si>
  <si>
    <t>Saw Rental</t>
  </si>
  <si>
    <t>Invoice dated 12/15/11</t>
  </si>
  <si>
    <t>Environmental Diagnostics</t>
  </si>
  <si>
    <t>Invoice #441</t>
  </si>
  <si>
    <t>Soil Testing</t>
  </si>
  <si>
    <r>
      <t xml:space="preserve">Total </t>
    </r>
    <r>
      <rPr>
        <sz val="11"/>
        <rFont val="Arial"/>
        <family val="2"/>
      </rPr>
      <t>Environmental Diagnostics</t>
    </r>
  </si>
  <si>
    <t>Invoice #65941</t>
  </si>
  <si>
    <t>Saw Blade</t>
  </si>
  <si>
    <t>Invoice #65992</t>
  </si>
  <si>
    <t>Chain Saw Supplies</t>
  </si>
  <si>
    <t>Freeland Chamber of Commerce</t>
  </si>
  <si>
    <t>Invoice dated 11/23/11</t>
  </si>
  <si>
    <r>
      <t xml:space="preserve">Total </t>
    </r>
    <r>
      <rPr>
        <sz val="11"/>
        <rFont val="Arial"/>
        <family val="2"/>
      </rPr>
      <t>Freeland Chamber of Commerce</t>
    </r>
  </si>
  <si>
    <t>Robert Governor</t>
  </si>
  <si>
    <t>Invoice #1148</t>
  </si>
  <si>
    <t>Bathroom Partitions Replacement</t>
  </si>
  <si>
    <t>Total Robert Governor</t>
  </si>
  <si>
    <t>Invoice #52145A</t>
  </si>
  <si>
    <t>Building Supplies</t>
  </si>
  <si>
    <t>Invoice #52702A</t>
  </si>
  <si>
    <t>Invoice #52929A</t>
  </si>
  <si>
    <t>Invoice #729.86</t>
  </si>
  <si>
    <t>Landscape Ties</t>
  </si>
  <si>
    <t>Island County Health Department</t>
  </si>
  <si>
    <t>January 2012</t>
  </si>
  <si>
    <t>Annual Food Establishment Permit</t>
  </si>
  <si>
    <r>
      <t xml:space="preserve">Total </t>
    </r>
    <r>
      <rPr>
        <sz val="11"/>
        <rFont val="Arial"/>
        <family val="2"/>
      </rPr>
      <t>Island County Health Dept</t>
    </r>
  </si>
  <si>
    <t>Invoice #150495</t>
  </si>
  <si>
    <t>Invoice #150873</t>
  </si>
  <si>
    <t>Invoice #151141</t>
  </si>
  <si>
    <t>Invoice #3194</t>
  </si>
  <si>
    <t>2-Rail Pole Fencing</t>
  </si>
  <si>
    <t>Total McBride Fence</t>
  </si>
  <si>
    <t>McVay Sculpture</t>
  </si>
  <si>
    <t>Invoice #2785</t>
  </si>
  <si>
    <t>Thank You Plaques</t>
  </si>
  <si>
    <r>
      <t>Total</t>
    </r>
    <r>
      <rPr>
        <sz val="11"/>
        <rFont val="Arial"/>
        <family val="2"/>
      </rPr>
      <t xml:space="preserve"> McVay Sculpture</t>
    </r>
  </si>
  <si>
    <t>Madsen Enterprise, Inc.</t>
  </si>
  <si>
    <t>Invoice #1079</t>
  </si>
  <si>
    <r>
      <t>Total</t>
    </r>
    <r>
      <rPr>
        <sz val="11"/>
        <rFont val="Arial"/>
        <family val="2"/>
      </rPr>
      <t xml:space="preserve"> Madsen Enterprise, Inc.</t>
    </r>
  </si>
  <si>
    <t>December 2011 Petty Cash</t>
  </si>
  <si>
    <t>ProBuild</t>
  </si>
  <si>
    <t>Invoice #120872</t>
  </si>
  <si>
    <t>Bathroom Partitions</t>
  </si>
  <si>
    <r>
      <t>Total</t>
    </r>
    <r>
      <rPr>
        <sz val="11"/>
        <rFont val="Arial"/>
        <family val="2"/>
      </rPr>
      <t xml:space="preserve"> ProBuild</t>
    </r>
  </si>
  <si>
    <t>11.28.11 Statement</t>
  </si>
  <si>
    <t>12.08.11 Statement</t>
  </si>
  <si>
    <t>11.21.11 Statement</t>
  </si>
  <si>
    <t>Invoice #7059</t>
  </si>
  <si>
    <t>Material Storage Area</t>
  </si>
  <si>
    <t>Invoice #A275658</t>
  </si>
  <si>
    <t>Work Light &amp; Trash Bags</t>
  </si>
  <si>
    <t>Invoice #A277003</t>
  </si>
  <si>
    <t>Poultry Net</t>
  </si>
  <si>
    <t>Invoice #A277416</t>
  </si>
  <si>
    <t>Spade Bit</t>
  </si>
  <si>
    <t>Invoice #A277418</t>
  </si>
  <si>
    <t>Extension Bit</t>
  </si>
  <si>
    <t>Invoice #A279140</t>
  </si>
  <si>
    <t>Absorber Dehumidifier Dri-Z-Air</t>
  </si>
  <si>
    <t>Invoice #B79572</t>
  </si>
  <si>
    <t>Water Saver Kit &amp; Paint</t>
  </si>
  <si>
    <t>Invoice #464645/5</t>
  </si>
  <si>
    <t>Invoice #464925/5</t>
  </si>
  <si>
    <t>Pants</t>
  </si>
  <si>
    <r>
      <t>Total</t>
    </r>
    <r>
      <rPr>
        <sz val="11"/>
        <rFont val="Arial"/>
        <family val="2"/>
      </rPr>
      <t xml:space="preserve"> Skagit Farmers Supply</t>
    </r>
  </si>
  <si>
    <t>Sound Safety Products</t>
  </si>
  <si>
    <t>Invoice #2444721-0001-02</t>
  </si>
  <si>
    <r>
      <t xml:space="preserve">Total </t>
    </r>
    <r>
      <rPr>
        <sz val="11"/>
        <rFont val="Arial"/>
        <family val="2"/>
      </rPr>
      <t>Sound Safety Products</t>
    </r>
  </si>
  <si>
    <t>Invoice #IN85057</t>
  </si>
  <si>
    <r>
      <t>Total</t>
    </r>
    <r>
      <rPr>
        <sz val="11"/>
        <rFont val="Arial"/>
        <family val="2"/>
      </rPr>
      <t xml:space="preserve"> Sound Tractor</t>
    </r>
  </si>
  <si>
    <t>Invoice #53115</t>
  </si>
  <si>
    <t>Doug Spalding</t>
  </si>
  <si>
    <t>Invoice #366866</t>
  </si>
  <si>
    <t>Concrete Pad</t>
  </si>
  <si>
    <r>
      <t xml:space="preserve">Total </t>
    </r>
    <r>
      <rPr>
        <sz val="11"/>
        <rFont val="Arial"/>
        <family val="2"/>
      </rPr>
      <t>Doug Spalding</t>
    </r>
  </si>
  <si>
    <t>Sports Turf Managers Assoc</t>
  </si>
  <si>
    <t>Invoice dated 11/17/11</t>
  </si>
  <si>
    <r>
      <t xml:space="preserve">Total </t>
    </r>
    <r>
      <rPr>
        <sz val="11"/>
        <rFont val="Arial"/>
        <family val="2"/>
      </rPr>
      <t>Sports Turf Managers Assoc</t>
    </r>
  </si>
  <si>
    <t>Invoice dated 12/16/11</t>
  </si>
  <si>
    <r>
      <t xml:space="preserve">Total </t>
    </r>
    <r>
      <rPr>
        <sz val="11"/>
        <rFont val="Arial"/>
        <family val="2"/>
      </rPr>
      <t>Sarah Stuurman</t>
    </r>
  </si>
  <si>
    <t>Invoice #8800155</t>
  </si>
  <si>
    <t>Sprinklers</t>
  </si>
  <si>
    <t>Invoice #8800854</t>
  </si>
  <si>
    <t>PVC Pipe</t>
  </si>
  <si>
    <r>
      <t xml:space="preserve">Total </t>
    </r>
    <r>
      <rPr>
        <sz val="11"/>
        <rFont val="Arial"/>
        <family val="2"/>
      </rPr>
      <t>United Pipe &amp; Supply</t>
    </r>
  </si>
  <si>
    <t>January Dental Insurance</t>
  </si>
  <si>
    <t>WA State Dept of Agriculture</t>
  </si>
  <si>
    <t>Tom Fallon</t>
  </si>
  <si>
    <t>Pesticide License Renewal</t>
  </si>
  <si>
    <r>
      <t xml:space="preserve">Total </t>
    </r>
    <r>
      <rPr>
        <sz val="11"/>
        <rFont val="Arial"/>
        <family val="2"/>
      </rPr>
      <t>WA State Dept of Agriculture</t>
    </r>
  </si>
  <si>
    <t>Volleyball Coordinator</t>
  </si>
  <si>
    <r>
      <t xml:space="preserve">Total </t>
    </r>
    <r>
      <rPr>
        <sz val="11"/>
        <rFont val="Arial"/>
        <family val="2"/>
      </rPr>
      <t>Robyn Wynn</t>
    </r>
  </si>
  <si>
    <t>12.31.11  Payroll Tax</t>
  </si>
  <si>
    <t>Vouchers for December 2011</t>
  </si>
  <si>
    <t>TOTAL M&amp;O Fund for December 2011</t>
  </si>
  <si>
    <t>TOTAL Electronic Payments for December 2011</t>
  </si>
  <si>
    <r>
      <t xml:space="preserve">Total </t>
    </r>
    <r>
      <rPr>
        <sz val="11"/>
        <rFont val="Arial"/>
        <family val="2"/>
      </rPr>
      <t>Double R Rentals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</si>
</sst>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00000"/>
    <numFmt numFmtId="166" formatCode="0.00000000000"/>
    <numFmt numFmtId="167" formatCode="m/d"/>
    <numFmt numFmtId="168" formatCode="mm/dd/yy"/>
    <numFmt numFmtId="169" formatCode="[$-409]dddd\,\ mmmm\ dd\,\ yyyy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\-mmm;@"/>
  </numFmts>
  <fonts count="58">
    <font>
      <sz val="11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.25"/>
      <color indexed="36"/>
      <name val="Arial"/>
      <family val="2"/>
    </font>
    <font>
      <u val="single"/>
      <sz val="8.25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1"/>
      <color indexed="12"/>
      <name val="Arial"/>
      <family val="2"/>
    </font>
    <font>
      <sz val="14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4"/>
      <name val="Arial"/>
      <family val="2"/>
    </font>
    <font>
      <i/>
      <sz val="11"/>
      <name val="Arial"/>
      <family val="2"/>
    </font>
    <font>
      <sz val="11"/>
      <color indexed="57"/>
      <name val="Arial"/>
      <family val="2"/>
    </font>
    <font>
      <sz val="11"/>
      <color indexed="14"/>
      <name val="Arial"/>
      <family val="2"/>
    </font>
    <font>
      <sz val="11"/>
      <color indexed="17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u val="single"/>
      <sz val="12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164" fontId="0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 applyProtection="1">
      <alignment horizontal="left"/>
      <protection locked="0"/>
    </xf>
    <xf numFmtId="49" fontId="9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8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  <protection/>
    </xf>
    <xf numFmtId="16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 applyProtection="1">
      <alignment/>
      <protection/>
    </xf>
    <xf numFmtId="164" fontId="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4" fontId="0" fillId="0" borderId="10" xfId="0" applyNumberFormat="1" applyFont="1" applyFill="1" applyBorder="1" applyAlignment="1" applyProtection="1">
      <alignment horizontal="right"/>
      <protection/>
    </xf>
    <xf numFmtId="164" fontId="0" fillId="0" borderId="1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8" fontId="0" fillId="0" borderId="1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Alignment="1" applyProtection="1">
      <alignment horizontal="right"/>
      <protection/>
    </xf>
    <xf numFmtId="8" fontId="0" fillId="0" borderId="0" xfId="0" applyNumberFormat="1" applyFont="1" applyFill="1" applyAlignment="1" applyProtection="1">
      <alignment horizontal="left"/>
      <protection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Border="1" applyAlignment="1" applyProtection="1">
      <alignment horizontal="lef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8" fontId="0" fillId="0" borderId="10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Alignment="1" applyProtection="1">
      <alignment/>
      <protection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Alignment="1" applyProtection="1">
      <alignment horizontal="left"/>
      <protection/>
    </xf>
    <xf numFmtId="8" fontId="0" fillId="0" borderId="0" xfId="0" applyNumberFormat="1" applyFont="1" applyFill="1" applyAlignment="1">
      <alignment horizontal="left"/>
    </xf>
    <xf numFmtId="8" fontId="0" fillId="0" borderId="0" xfId="0" applyNumberFormat="1" applyFont="1" applyFill="1" applyBorder="1" applyAlignment="1" applyProtection="1">
      <alignment/>
      <protection/>
    </xf>
    <xf numFmtId="8" fontId="0" fillId="0" borderId="0" xfId="0" applyNumberFormat="1" applyFont="1" applyFill="1" applyBorder="1" applyAlignment="1" applyProtection="1">
      <alignment/>
      <protection/>
    </xf>
    <xf numFmtId="8" fontId="0" fillId="0" borderId="0" xfId="0" applyNumberFormat="1" applyFont="1" applyFill="1" applyBorder="1" applyAlignment="1">
      <alignment horizontal="left"/>
    </xf>
    <xf numFmtId="8" fontId="0" fillId="0" borderId="11" xfId="0" applyNumberFormat="1" applyFont="1" applyFill="1" applyBorder="1" applyAlignment="1" applyProtection="1">
      <alignment/>
      <protection/>
    </xf>
    <xf numFmtId="8" fontId="0" fillId="0" borderId="10" xfId="0" applyNumberFormat="1" applyFont="1" applyFill="1" applyBorder="1" applyAlignment="1" applyProtection="1">
      <alignment/>
      <protection/>
    </xf>
    <xf numFmtId="8" fontId="0" fillId="0" borderId="11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8" fontId="0" fillId="0" borderId="10" xfId="0" applyNumberFormat="1" applyBorder="1" applyAlignment="1">
      <alignment/>
    </xf>
    <xf numFmtId="8" fontId="0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8" fontId="0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Alignment="1">
      <alignment horizontal="left"/>
    </xf>
    <xf numFmtId="8" fontId="13" fillId="0" borderId="0" xfId="0" applyNumberFormat="1" applyFont="1" applyFill="1" applyAlignment="1" applyProtection="1">
      <alignment horizontal="right"/>
      <protection/>
    </xf>
    <xf numFmtId="164" fontId="13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 applyProtection="1">
      <alignment horizontal="left"/>
      <protection locked="0"/>
    </xf>
    <xf numFmtId="1" fontId="13" fillId="0" borderId="0" xfId="0" applyNumberFormat="1" applyFont="1" applyFill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49" fontId="8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8" fontId="8" fillId="0" borderId="11" xfId="0" applyNumberFormat="1" applyFont="1" applyFill="1" applyBorder="1" applyAlignment="1" applyProtection="1">
      <alignment horizontal="center"/>
      <protection/>
    </xf>
    <xf numFmtId="164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8" fontId="0" fillId="0" borderId="0" xfId="0" applyNumberFormat="1" applyFont="1" applyFill="1" applyBorder="1" applyAlignment="1">
      <alignment horizontal="right"/>
    </xf>
    <xf numFmtId="8" fontId="0" fillId="0" borderId="0" xfId="0" applyNumberFormat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left"/>
    </xf>
    <xf numFmtId="8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8" fontId="11" fillId="0" borderId="0" xfId="0" applyNumberFormat="1" applyFont="1" applyFill="1" applyBorder="1" applyAlignment="1" applyProtection="1">
      <alignment horizontal="left"/>
      <protection/>
    </xf>
    <xf numFmtId="1" fontId="14" fillId="0" borderId="0" xfId="0" applyNumberFormat="1" applyFont="1" applyFill="1" applyAlignment="1">
      <alignment horizontal="left"/>
    </xf>
    <xf numFmtId="8" fontId="0" fillId="0" borderId="0" xfId="0" applyNumberFormat="1" applyFont="1" applyFill="1" applyBorder="1" applyAlignment="1">
      <alignment/>
    </xf>
    <xf numFmtId="8" fontId="0" fillId="0" borderId="11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8" fontId="8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Alignment="1" applyProtection="1">
      <alignment horizontal="right"/>
      <protection locked="0"/>
    </xf>
    <xf numFmtId="1" fontId="8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/>
    </xf>
    <xf numFmtId="8" fontId="9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left"/>
      <protection locked="0"/>
    </xf>
    <xf numFmtId="8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>
      <alignment horizontal="center"/>
    </xf>
    <xf numFmtId="8" fontId="0" fillId="0" borderId="10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 applyProtection="1">
      <alignment horizontal="left"/>
      <protection locked="0"/>
    </xf>
    <xf numFmtId="49" fontId="0" fillId="33" borderId="0" xfId="0" applyNumberFormat="1" applyFont="1" applyFill="1" applyAlignment="1">
      <alignment horizontal="center"/>
    </xf>
    <xf numFmtId="8" fontId="0" fillId="0" borderId="10" xfId="0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7" fontId="0" fillId="0" borderId="11" xfId="0" applyNumberFormat="1" applyFont="1" applyFill="1" applyBorder="1" applyAlignment="1">
      <alignment/>
    </xf>
    <xf numFmtId="49" fontId="21" fillId="0" borderId="0" xfId="0" applyNumberFormat="1" applyFont="1" applyFill="1" applyAlignment="1">
      <alignment horizontal="left"/>
    </xf>
    <xf numFmtId="49" fontId="16" fillId="0" borderId="0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49" fontId="13" fillId="0" borderId="0" xfId="0" applyNumberFormat="1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/>
    </xf>
    <xf numFmtId="49" fontId="16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8" fontId="8" fillId="0" borderId="10" xfId="0" applyNumberFormat="1" applyFont="1" applyFill="1" applyBorder="1" applyAlignment="1" applyProtection="1">
      <alignment horizontal="right"/>
      <protection/>
    </xf>
    <xf numFmtId="8" fontId="8" fillId="0" borderId="10" xfId="0" applyNumberFormat="1" applyFont="1" applyFill="1" applyBorder="1" applyAlignment="1">
      <alignment horizontal="right"/>
    </xf>
    <xf numFmtId="8" fontId="8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Alignment="1">
      <alignment/>
    </xf>
    <xf numFmtId="49" fontId="15" fillId="0" borderId="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164" fontId="8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8" fontId="9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8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8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right"/>
    </xf>
    <xf numFmtId="7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20" fillId="0" borderId="0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8" fontId="0" fillId="0" borderId="11" xfId="0" applyNumberFormat="1" applyFont="1" applyFill="1" applyBorder="1" applyAlignment="1" applyProtection="1">
      <alignment horizontal="right"/>
      <protection/>
    </xf>
    <xf numFmtId="14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/>
    </xf>
    <xf numFmtId="7" fontId="0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/>
    </xf>
    <xf numFmtId="8" fontId="0" fillId="0" borderId="0" xfId="0" applyNumberFormat="1" applyFill="1" applyBorder="1" applyAlignment="1" applyProtection="1">
      <alignment/>
      <protection/>
    </xf>
    <xf numFmtId="8" fontId="8" fillId="0" borderId="0" xfId="0" applyNumberFormat="1" applyFont="1" applyFill="1" applyBorder="1" applyAlignment="1" applyProtection="1">
      <alignment horizontal="left"/>
      <protection/>
    </xf>
    <xf numFmtId="8" fontId="8" fillId="0" borderId="0" xfId="0" applyNumberFormat="1" applyFont="1" applyFill="1" applyBorder="1" applyAlignment="1" applyProtection="1">
      <alignment/>
      <protection/>
    </xf>
    <xf numFmtId="8" fontId="8" fillId="0" borderId="1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>
      <alignment/>
    </xf>
    <xf numFmtId="8" fontId="8" fillId="0" borderId="10" xfId="0" applyNumberFormat="1" applyFont="1" applyFill="1" applyBorder="1" applyAlignment="1">
      <alignment/>
    </xf>
    <xf numFmtId="7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/>
    </xf>
    <xf numFmtId="7" fontId="0" fillId="0" borderId="11" xfId="0" applyNumberFormat="1" applyFont="1" applyFill="1" applyBorder="1" applyAlignment="1" applyProtection="1">
      <alignment/>
      <protection/>
    </xf>
    <xf numFmtId="0" fontId="13" fillId="0" borderId="11" xfId="0" applyFont="1" applyFill="1" applyBorder="1" applyAlignment="1">
      <alignment/>
    </xf>
    <xf numFmtId="49" fontId="13" fillId="0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8" fontId="11" fillId="0" borderId="0" xfId="0" applyNumberFormat="1" applyFont="1" applyFill="1" applyBorder="1" applyAlignment="1" applyProtection="1">
      <alignment horizontal="right"/>
      <protection/>
    </xf>
    <xf numFmtId="8" fontId="8" fillId="0" borderId="12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U290"/>
  <sheetViews>
    <sheetView zoomScale="75" zoomScaleNormal="75" zoomScalePageLayoutView="0" workbookViewId="0" topLeftCell="A247">
      <selection activeCell="A288" sqref="A288"/>
    </sheetView>
  </sheetViews>
  <sheetFormatPr defaultColWidth="9.00390625" defaultRowHeight="14.25"/>
  <cols>
    <col min="1" max="1" width="33.00390625" style="12" customWidth="1"/>
    <col min="2" max="2" width="1.625" style="12" customWidth="1"/>
    <col min="3" max="3" width="3.50390625" style="17" customWidth="1"/>
    <col min="4" max="4" width="1.625" style="17" customWidth="1"/>
    <col min="5" max="5" width="14.125" style="63" customWidth="1"/>
    <col min="6" max="6" width="1.625" style="63" customWidth="1"/>
    <col min="7" max="7" width="12.375" style="7" customWidth="1"/>
    <col min="8" max="8" width="1.625" style="7" customWidth="1"/>
    <col min="9" max="9" width="45.375" style="16" customWidth="1"/>
    <col min="10" max="10" width="7.625" style="13" customWidth="1"/>
    <col min="11" max="11" width="12.75390625" style="18" customWidth="1"/>
    <col min="12" max="12" width="12.25390625" style="22" customWidth="1"/>
    <col min="13" max="13" width="13.625" style="22" customWidth="1"/>
    <col min="14" max="14" width="20.375" style="23" customWidth="1"/>
    <col min="15" max="15" width="6.00390625" style="23" customWidth="1"/>
    <col min="16" max="18" width="9.00390625" style="23" customWidth="1"/>
    <col min="19" max="19" width="9.00390625" style="22" customWidth="1"/>
    <col min="20" max="20" width="9.00390625" style="23" customWidth="1"/>
    <col min="21" max="21" width="9.00390625" style="22" customWidth="1"/>
    <col min="22" max="16384" width="9.00390625" style="23" customWidth="1"/>
  </cols>
  <sheetData>
    <row r="1" spans="1:2" s="107" customFormat="1" ht="18">
      <c r="A1" s="106" t="s">
        <v>218</v>
      </c>
      <c r="B1" s="106"/>
    </row>
    <row r="2" spans="1:13" s="107" customFormat="1" ht="18">
      <c r="A2" s="80" t="s">
        <v>536</v>
      </c>
      <c r="B2" s="80"/>
      <c r="M2" s="118"/>
    </row>
    <row r="3" spans="3:21" s="79" customFormat="1" ht="15" customHeight="1">
      <c r="C3" s="72"/>
      <c r="D3" s="72"/>
      <c r="E3" s="73"/>
      <c r="F3" s="73"/>
      <c r="G3" s="74"/>
      <c r="H3" s="74"/>
      <c r="I3" s="75"/>
      <c r="J3" s="76"/>
      <c r="K3" s="77"/>
      <c r="L3" s="78"/>
      <c r="M3" s="78"/>
      <c r="S3" s="78"/>
      <c r="U3" s="78"/>
    </row>
    <row r="4" spans="1:21" s="79" customFormat="1" ht="15" customHeight="1">
      <c r="A4" s="102" t="s">
        <v>12</v>
      </c>
      <c r="C4" s="72"/>
      <c r="D4" s="72"/>
      <c r="E4" s="73"/>
      <c r="F4" s="73"/>
      <c r="G4" s="74"/>
      <c r="H4" s="74"/>
      <c r="I4" s="75"/>
      <c r="J4" s="76"/>
      <c r="K4" s="77"/>
      <c r="L4" s="78"/>
      <c r="M4" s="78"/>
      <c r="S4" s="78"/>
      <c r="U4" s="78"/>
    </row>
    <row r="5" spans="3:21" s="79" customFormat="1" ht="15" customHeight="1">
      <c r="C5" s="72"/>
      <c r="D5" s="72"/>
      <c r="E5" s="73"/>
      <c r="F5" s="73"/>
      <c r="G5" s="74"/>
      <c r="H5" s="74"/>
      <c r="I5" s="75"/>
      <c r="J5" s="76"/>
      <c r="K5" s="77"/>
      <c r="L5" s="78"/>
      <c r="M5" s="78"/>
      <c r="S5" s="78"/>
      <c r="U5" s="78"/>
    </row>
    <row r="6" spans="3:21" s="79" customFormat="1" ht="15" customHeight="1">
      <c r="C6" s="72"/>
      <c r="D6" s="72"/>
      <c r="E6" s="73"/>
      <c r="F6" s="73"/>
      <c r="G6" s="74"/>
      <c r="H6" s="74"/>
      <c r="I6" s="75"/>
      <c r="J6" s="76"/>
      <c r="K6" s="77"/>
      <c r="L6" s="78"/>
      <c r="M6" s="78"/>
      <c r="S6" s="78"/>
      <c r="U6" s="78"/>
    </row>
    <row r="7" spans="1:21" s="79" customFormat="1" ht="15" customHeight="1">
      <c r="A7" s="141" t="s">
        <v>235</v>
      </c>
      <c r="C7" s="72"/>
      <c r="D7" s="73"/>
      <c r="E7" s="73"/>
      <c r="F7" s="74"/>
      <c r="G7" s="74"/>
      <c r="H7" s="75"/>
      <c r="I7" s="75"/>
      <c r="J7" s="76"/>
      <c r="K7" s="77"/>
      <c r="L7" s="78"/>
      <c r="M7" s="78"/>
      <c r="S7" s="78"/>
      <c r="U7" s="78"/>
    </row>
    <row r="8" spans="3:21" s="79" customFormat="1" ht="15" customHeight="1">
      <c r="C8" s="72"/>
      <c r="D8" s="73"/>
      <c r="E8" s="73"/>
      <c r="F8" s="74"/>
      <c r="G8" s="74"/>
      <c r="H8" s="75"/>
      <c r="I8" s="75"/>
      <c r="J8" s="76"/>
      <c r="K8" s="77"/>
      <c r="L8" s="78"/>
      <c r="M8" s="78"/>
      <c r="S8" s="78"/>
      <c r="U8" s="78"/>
    </row>
    <row r="9" spans="1:21" s="79" customFormat="1" ht="15" customHeight="1">
      <c r="A9" s="82" t="s">
        <v>156</v>
      </c>
      <c r="B9" s="19"/>
      <c r="C9" s="143"/>
      <c r="E9" s="84" t="s">
        <v>157</v>
      </c>
      <c r="F9" s="112"/>
      <c r="G9" s="85" t="s">
        <v>158</v>
      </c>
      <c r="I9" s="86" t="s">
        <v>159</v>
      </c>
      <c r="J9" s="76"/>
      <c r="K9" s="77"/>
      <c r="L9" s="78"/>
      <c r="M9" s="78"/>
      <c r="S9" s="78"/>
      <c r="U9" s="78"/>
    </row>
    <row r="10" spans="1:21" s="79" customFormat="1" ht="15" customHeight="1">
      <c r="A10" s="12"/>
      <c r="B10" s="12"/>
      <c r="C10" s="143"/>
      <c r="E10" s="71"/>
      <c r="F10" s="30"/>
      <c r="G10" s="30"/>
      <c r="H10" s="13"/>
      <c r="I10" s="75"/>
      <c r="J10" s="76"/>
      <c r="K10" s="77"/>
      <c r="L10" s="78"/>
      <c r="M10" s="78"/>
      <c r="S10" s="78"/>
      <c r="U10" s="78"/>
    </row>
    <row r="11" spans="1:21" s="79" customFormat="1" ht="15" customHeight="1">
      <c r="A11" s="89" t="s">
        <v>27</v>
      </c>
      <c r="B11" s="89"/>
      <c r="C11" s="140"/>
      <c r="E11" s="91"/>
      <c r="F11" s="92"/>
      <c r="G11" s="92"/>
      <c r="H11" s="90"/>
      <c r="I11" s="75"/>
      <c r="J11" s="76"/>
      <c r="K11" s="77"/>
      <c r="L11" s="78"/>
      <c r="M11" s="78"/>
      <c r="S11" s="78"/>
      <c r="U11" s="78"/>
    </row>
    <row r="12" spans="1:21" s="79" customFormat="1" ht="15" customHeight="1">
      <c r="A12" s="4" t="s">
        <v>241</v>
      </c>
      <c r="B12" s="4"/>
      <c r="C12" s="142"/>
      <c r="E12" s="51">
        <v>1983.13</v>
      </c>
      <c r="F12" s="87"/>
      <c r="G12" s="58">
        <f aca="true" t="shared" si="0" ref="G12:G22">+E12</f>
        <v>1983.13</v>
      </c>
      <c r="H12" s="39"/>
      <c r="I12" s="75"/>
      <c r="J12" s="76"/>
      <c r="K12" s="77"/>
      <c r="L12" s="78"/>
      <c r="M12" s="78"/>
      <c r="S12" s="78"/>
      <c r="U12" s="78"/>
    </row>
    <row r="13" spans="1:21" s="79" customFormat="1" ht="15" customHeight="1">
      <c r="A13" s="4" t="s">
        <v>296</v>
      </c>
      <c r="B13" s="4"/>
      <c r="C13" s="142"/>
      <c r="E13" s="51">
        <v>937.87</v>
      </c>
      <c r="F13" s="87"/>
      <c r="G13" s="58">
        <f t="shared" si="0"/>
        <v>937.87</v>
      </c>
      <c r="H13" s="39"/>
      <c r="I13" s="75"/>
      <c r="J13" s="76"/>
      <c r="K13" s="77"/>
      <c r="L13" s="78"/>
      <c r="M13" s="78"/>
      <c r="S13" s="78"/>
      <c r="U13" s="78"/>
    </row>
    <row r="14" spans="1:21" s="79" customFormat="1" ht="15" customHeight="1">
      <c r="A14" s="166" t="s">
        <v>365</v>
      </c>
      <c r="B14" s="4"/>
      <c r="C14" s="142"/>
      <c r="E14" s="55">
        <v>101.19</v>
      </c>
      <c r="F14" s="87"/>
      <c r="G14" s="58">
        <f>+E14</f>
        <v>101.19</v>
      </c>
      <c r="H14" s="117"/>
      <c r="I14" s="151" t="s">
        <v>295</v>
      </c>
      <c r="J14" s="76"/>
      <c r="K14" s="77"/>
      <c r="L14" s="78"/>
      <c r="M14" s="78"/>
      <c r="S14" s="78"/>
      <c r="U14" s="78"/>
    </row>
    <row r="15" spans="1:21" s="79" customFormat="1" ht="15" customHeight="1">
      <c r="A15" s="4" t="s">
        <v>165</v>
      </c>
      <c r="B15" s="4"/>
      <c r="C15" s="142"/>
      <c r="E15" s="51">
        <v>1884.83</v>
      </c>
      <c r="F15" s="87"/>
      <c r="G15" s="58">
        <f t="shared" si="0"/>
        <v>1884.83</v>
      </c>
      <c r="H15" s="39"/>
      <c r="I15" s="75"/>
      <c r="J15" s="76"/>
      <c r="K15" s="77"/>
      <c r="L15" s="78"/>
      <c r="M15" s="78"/>
      <c r="S15" s="78"/>
      <c r="U15" s="78"/>
    </row>
    <row r="16" spans="1:21" s="79" customFormat="1" ht="15" customHeight="1">
      <c r="A16" s="166" t="s">
        <v>336</v>
      </c>
      <c r="B16" s="4"/>
      <c r="C16" s="142"/>
      <c r="E16" s="51">
        <v>105.68</v>
      </c>
      <c r="F16" s="87"/>
      <c r="G16" s="58">
        <f>+E16</f>
        <v>105.68</v>
      </c>
      <c r="H16" s="39"/>
      <c r="I16" s="75"/>
      <c r="J16" s="76"/>
      <c r="K16" s="77"/>
      <c r="L16" s="78"/>
      <c r="M16" s="78"/>
      <c r="S16" s="78"/>
      <c r="U16" s="78"/>
    </row>
    <row r="17" spans="1:21" s="79" customFormat="1" ht="15" customHeight="1">
      <c r="A17" s="166" t="s">
        <v>537</v>
      </c>
      <c r="B17" s="4"/>
      <c r="C17" s="142"/>
      <c r="E17" s="51">
        <v>89.57</v>
      </c>
      <c r="F17" s="87"/>
      <c r="G17" s="58">
        <f>+E17</f>
        <v>89.57</v>
      </c>
      <c r="H17" s="39"/>
      <c r="I17" s="151" t="s">
        <v>295</v>
      </c>
      <c r="J17" s="76"/>
      <c r="K17" s="77"/>
      <c r="L17" s="78"/>
      <c r="M17" s="78"/>
      <c r="S17" s="78"/>
      <c r="U17" s="78"/>
    </row>
    <row r="18" spans="1:21" s="79" customFormat="1" ht="15" customHeight="1">
      <c r="A18" s="166" t="s">
        <v>366</v>
      </c>
      <c r="B18" s="4"/>
      <c r="C18" s="142"/>
      <c r="E18" s="51">
        <v>48.32</v>
      </c>
      <c r="F18" s="87"/>
      <c r="G18" s="58">
        <f>+E18</f>
        <v>48.32</v>
      </c>
      <c r="H18" s="39"/>
      <c r="I18" s="151" t="s">
        <v>295</v>
      </c>
      <c r="J18" s="76"/>
      <c r="K18" s="77"/>
      <c r="L18" s="78"/>
      <c r="M18" s="78"/>
      <c r="S18" s="78"/>
      <c r="U18" s="78"/>
    </row>
    <row r="19" spans="1:21" s="79" customFormat="1" ht="15" customHeight="1">
      <c r="A19" s="4" t="s">
        <v>155</v>
      </c>
      <c r="B19" s="4"/>
      <c r="C19" s="142"/>
      <c r="E19" s="51">
        <v>1385.35</v>
      </c>
      <c r="F19" s="87"/>
      <c r="G19" s="58">
        <f t="shared" si="0"/>
        <v>1385.35</v>
      </c>
      <c r="H19" s="14"/>
      <c r="I19" s="75"/>
      <c r="J19" s="76"/>
      <c r="K19" s="77"/>
      <c r="L19" s="78"/>
      <c r="M19" s="78"/>
      <c r="S19" s="78"/>
      <c r="U19" s="78"/>
    </row>
    <row r="20" spans="1:21" s="79" customFormat="1" ht="15" customHeight="1">
      <c r="A20" s="4" t="s">
        <v>136</v>
      </c>
      <c r="B20" s="4"/>
      <c r="C20" s="142"/>
      <c r="E20" s="51">
        <v>22.64</v>
      </c>
      <c r="F20" s="87"/>
      <c r="G20" s="58">
        <f t="shared" si="0"/>
        <v>22.64</v>
      </c>
      <c r="H20" s="117"/>
      <c r="I20" s="75"/>
      <c r="J20" s="76"/>
      <c r="K20" s="77"/>
      <c r="L20" s="78"/>
      <c r="M20" s="78"/>
      <c r="S20" s="78"/>
      <c r="U20" s="78"/>
    </row>
    <row r="21" spans="1:21" s="79" customFormat="1" ht="15" customHeight="1">
      <c r="A21" s="4" t="s">
        <v>24</v>
      </c>
      <c r="B21" s="4"/>
      <c r="C21" s="142"/>
      <c r="E21" s="55">
        <v>1410.27</v>
      </c>
      <c r="F21" s="87"/>
      <c r="G21" s="58">
        <f t="shared" si="0"/>
        <v>1410.27</v>
      </c>
      <c r="H21" s="117"/>
      <c r="I21" s="75"/>
      <c r="J21" s="76"/>
      <c r="K21" s="77"/>
      <c r="L21" s="78"/>
      <c r="M21" s="78"/>
      <c r="S21" s="78"/>
      <c r="U21" s="78"/>
    </row>
    <row r="22" spans="1:21" s="79" customFormat="1" ht="15" customHeight="1">
      <c r="A22" s="166" t="s">
        <v>538</v>
      </c>
      <c r="B22" s="4"/>
      <c r="C22" s="142"/>
      <c r="E22" s="55">
        <v>127.96</v>
      </c>
      <c r="F22" s="87"/>
      <c r="G22" s="58">
        <f t="shared" si="0"/>
        <v>127.96</v>
      </c>
      <c r="H22" s="117"/>
      <c r="I22" s="151" t="s">
        <v>295</v>
      </c>
      <c r="J22" s="76"/>
      <c r="K22" s="77"/>
      <c r="L22" s="78"/>
      <c r="M22" s="78"/>
      <c r="S22" s="78"/>
      <c r="U22" s="78"/>
    </row>
    <row r="23" spans="1:21" s="79" customFormat="1" ht="15" customHeight="1">
      <c r="A23" s="166" t="s">
        <v>367</v>
      </c>
      <c r="B23" s="4"/>
      <c r="C23" s="142"/>
      <c r="E23" s="55">
        <v>46.7</v>
      </c>
      <c r="F23" s="87"/>
      <c r="G23" s="58">
        <f>+E23</f>
        <v>46.7</v>
      </c>
      <c r="H23" s="117"/>
      <c r="I23" s="151" t="s">
        <v>295</v>
      </c>
      <c r="J23" s="76"/>
      <c r="K23" s="77"/>
      <c r="L23" s="78"/>
      <c r="M23" s="78"/>
      <c r="S23" s="78"/>
      <c r="U23" s="78"/>
    </row>
    <row r="24" spans="1:21" s="79" customFormat="1" ht="15" customHeight="1">
      <c r="A24" s="166" t="s">
        <v>171</v>
      </c>
      <c r="B24" s="4"/>
      <c r="C24" s="142"/>
      <c r="E24" s="55">
        <v>214.98</v>
      </c>
      <c r="F24" s="87"/>
      <c r="G24" s="58">
        <f>+E24</f>
        <v>214.98</v>
      </c>
      <c r="H24" s="117"/>
      <c r="I24" s="151" t="s">
        <v>295</v>
      </c>
      <c r="J24" s="76"/>
      <c r="K24" s="77"/>
      <c r="L24" s="78"/>
      <c r="M24" s="78"/>
      <c r="S24" s="78"/>
      <c r="U24" s="78"/>
    </row>
    <row r="25" spans="1:21" s="79" customFormat="1" ht="15" customHeight="1">
      <c r="A25" s="4" t="s">
        <v>236</v>
      </c>
      <c r="B25" s="4"/>
      <c r="C25" s="142"/>
      <c r="E25" s="55">
        <v>74.3</v>
      </c>
      <c r="F25" s="87"/>
      <c r="G25" s="87">
        <f>+E25</f>
        <v>74.3</v>
      </c>
      <c r="H25" s="117"/>
      <c r="I25" s="151" t="s">
        <v>295</v>
      </c>
      <c r="J25" s="76"/>
      <c r="K25" s="77"/>
      <c r="L25" s="78"/>
      <c r="M25" s="78"/>
      <c r="S25" s="78"/>
      <c r="U25" s="78"/>
    </row>
    <row r="26" spans="1:21" s="79" customFormat="1" ht="15" customHeight="1">
      <c r="A26" s="166" t="s">
        <v>325</v>
      </c>
      <c r="B26" s="4"/>
      <c r="C26" s="142"/>
      <c r="E26" s="50">
        <v>965.54</v>
      </c>
      <c r="F26" s="87"/>
      <c r="G26" s="66">
        <f>+E26</f>
        <v>965.54</v>
      </c>
      <c r="H26" s="117"/>
      <c r="I26" s="151"/>
      <c r="J26" s="76"/>
      <c r="K26" s="77"/>
      <c r="L26" s="78"/>
      <c r="M26" s="78"/>
      <c r="S26" s="78"/>
      <c r="U26" s="78"/>
    </row>
    <row r="27" spans="1:21" s="79" customFormat="1" ht="15" customHeight="1">
      <c r="A27" s="4"/>
      <c r="B27" s="5"/>
      <c r="C27" s="142"/>
      <c r="E27" s="55"/>
      <c r="F27" s="87"/>
      <c r="G27" s="58"/>
      <c r="H27" s="4"/>
      <c r="I27" s="75"/>
      <c r="J27" s="76"/>
      <c r="K27" s="77"/>
      <c r="L27" s="78"/>
      <c r="M27" s="78"/>
      <c r="S27" s="78"/>
      <c r="U27" s="78"/>
    </row>
    <row r="28" spans="1:21" s="79" customFormat="1" ht="15" customHeight="1" thickBot="1">
      <c r="A28" s="48" t="s">
        <v>52</v>
      </c>
      <c r="B28" s="5"/>
      <c r="C28" s="142"/>
      <c r="E28" s="56">
        <f>SUM(E12:E27)</f>
        <v>9398.329999999998</v>
      </c>
      <c r="F28" s="55"/>
      <c r="G28" s="56">
        <f>SUM(G12:G27)</f>
        <v>9398.329999999998</v>
      </c>
      <c r="H28" s="4"/>
      <c r="I28" s="75"/>
      <c r="J28" s="76"/>
      <c r="K28" s="77"/>
      <c r="L28" s="78"/>
      <c r="M28" s="78"/>
      <c r="S28" s="78"/>
      <c r="U28" s="78"/>
    </row>
    <row r="29" spans="1:21" s="79" customFormat="1" ht="15" customHeight="1" thickTop="1">
      <c r="A29" s="12"/>
      <c r="B29" s="12"/>
      <c r="C29" s="143"/>
      <c r="E29" s="71"/>
      <c r="F29" s="30"/>
      <c r="G29" s="30"/>
      <c r="H29" s="13"/>
      <c r="I29" s="75"/>
      <c r="J29" s="76"/>
      <c r="K29" s="77"/>
      <c r="L29" s="78"/>
      <c r="M29" s="78"/>
      <c r="S29" s="78"/>
      <c r="U29" s="78"/>
    </row>
    <row r="30" spans="1:21" s="79" customFormat="1" ht="15" customHeight="1">
      <c r="A30" s="12"/>
      <c r="B30" s="12"/>
      <c r="C30" s="143"/>
      <c r="E30" s="71"/>
      <c r="F30" s="30"/>
      <c r="G30" s="30"/>
      <c r="H30" s="13"/>
      <c r="I30" s="75"/>
      <c r="J30" s="76"/>
      <c r="K30" s="77"/>
      <c r="L30" s="78"/>
      <c r="M30" s="78"/>
      <c r="S30" s="78"/>
      <c r="U30" s="78"/>
    </row>
    <row r="31" spans="1:21" s="79" customFormat="1" ht="15" customHeight="1">
      <c r="A31" s="89" t="s">
        <v>87</v>
      </c>
      <c r="B31" s="19"/>
      <c r="C31" s="143"/>
      <c r="E31" s="111"/>
      <c r="F31" s="112"/>
      <c r="G31" s="112"/>
      <c r="I31" s="24"/>
      <c r="J31" s="76"/>
      <c r="K31" s="77"/>
      <c r="L31" s="78"/>
      <c r="M31" s="78"/>
      <c r="S31" s="78"/>
      <c r="U31" s="78"/>
    </row>
    <row r="32" spans="1:21" s="79" customFormat="1" ht="15" customHeight="1">
      <c r="A32" s="171" t="s">
        <v>539</v>
      </c>
      <c r="B32" s="4"/>
      <c r="C32" s="143"/>
      <c r="E32" s="55">
        <v>263.09</v>
      </c>
      <c r="F32" s="112"/>
      <c r="G32" s="112"/>
      <c r="I32" s="170" t="s">
        <v>540</v>
      </c>
      <c r="J32" s="76"/>
      <c r="K32" s="77"/>
      <c r="L32" s="78"/>
      <c r="M32" s="78"/>
      <c r="S32" s="78"/>
      <c r="U32" s="78"/>
    </row>
    <row r="33" spans="1:21" s="79" customFormat="1" ht="15" customHeight="1">
      <c r="A33" s="171" t="s">
        <v>541</v>
      </c>
      <c r="B33" s="4"/>
      <c r="C33" s="143"/>
      <c r="E33" s="55">
        <v>525.68</v>
      </c>
      <c r="F33" s="112"/>
      <c r="G33" s="112"/>
      <c r="I33" s="170" t="s">
        <v>517</v>
      </c>
      <c r="J33" s="76"/>
      <c r="K33" s="77"/>
      <c r="L33" s="78"/>
      <c r="M33" s="78"/>
      <c r="S33" s="78"/>
      <c r="U33" s="78"/>
    </row>
    <row r="34" spans="1:21" s="79" customFormat="1" ht="15" customHeight="1">
      <c r="A34" s="171" t="s">
        <v>542</v>
      </c>
      <c r="B34" s="4"/>
      <c r="C34" s="143"/>
      <c r="E34" s="50">
        <v>37.76</v>
      </c>
      <c r="F34" s="112"/>
      <c r="G34" s="112"/>
      <c r="I34" s="170" t="s">
        <v>540</v>
      </c>
      <c r="J34" s="76"/>
      <c r="K34" s="77"/>
      <c r="L34" s="78"/>
      <c r="M34" s="78"/>
      <c r="S34" s="78"/>
      <c r="U34" s="78"/>
    </row>
    <row r="35" spans="1:21" s="79" customFormat="1" ht="15" customHeight="1">
      <c r="A35" s="19"/>
      <c r="B35" s="19"/>
      <c r="C35" s="143"/>
      <c r="E35" s="111"/>
      <c r="F35" s="112"/>
      <c r="G35" s="112"/>
      <c r="I35" s="24"/>
      <c r="J35" s="76"/>
      <c r="K35" s="77"/>
      <c r="L35" s="78"/>
      <c r="M35" s="78"/>
      <c r="S35" s="78"/>
      <c r="U35" s="78"/>
    </row>
    <row r="36" spans="1:21" s="79" customFormat="1" ht="15" customHeight="1" thickBot="1">
      <c r="A36" s="27" t="s">
        <v>88</v>
      </c>
      <c r="B36" s="19"/>
      <c r="C36" s="143"/>
      <c r="E36" s="111"/>
      <c r="F36" s="7"/>
      <c r="G36" s="97">
        <f>SUM(E32:E34)</f>
        <v>826.53</v>
      </c>
      <c r="I36" s="24"/>
      <c r="J36" s="76"/>
      <c r="K36" s="77"/>
      <c r="L36" s="78"/>
      <c r="M36" s="78"/>
      <c r="S36" s="78"/>
      <c r="U36" s="78"/>
    </row>
    <row r="37" spans="3:21" s="79" customFormat="1" ht="15" customHeight="1" thickTop="1">
      <c r="C37" s="72"/>
      <c r="D37" s="72"/>
      <c r="E37" s="73"/>
      <c r="F37" s="73"/>
      <c r="G37" s="74"/>
      <c r="H37" s="74"/>
      <c r="I37" s="75"/>
      <c r="J37" s="76"/>
      <c r="K37" s="77"/>
      <c r="L37" s="78"/>
      <c r="M37" s="78"/>
      <c r="S37" s="78"/>
      <c r="U37" s="78"/>
    </row>
    <row r="38" spans="1:21" s="79" customFormat="1" ht="15" customHeight="1">
      <c r="A38" s="89" t="s">
        <v>477</v>
      </c>
      <c r="B38" s="19"/>
      <c r="C38" s="143"/>
      <c r="E38" s="111"/>
      <c r="F38" s="112"/>
      <c r="G38" s="112"/>
      <c r="I38" s="24"/>
      <c r="J38" s="76"/>
      <c r="K38" s="77"/>
      <c r="L38" s="78"/>
      <c r="M38" s="78"/>
      <c r="S38" s="78"/>
      <c r="U38" s="78"/>
    </row>
    <row r="39" spans="1:21" s="79" customFormat="1" ht="15" customHeight="1">
      <c r="A39" s="171" t="s">
        <v>543</v>
      </c>
      <c r="B39" s="4"/>
      <c r="C39" s="143"/>
      <c r="E39" s="50">
        <v>30</v>
      </c>
      <c r="F39" s="112"/>
      <c r="G39" s="112"/>
      <c r="I39" s="170" t="s">
        <v>478</v>
      </c>
      <c r="J39" s="76"/>
      <c r="K39" s="77"/>
      <c r="L39" s="78"/>
      <c r="M39" s="78"/>
      <c r="S39" s="78"/>
      <c r="U39" s="78"/>
    </row>
    <row r="40" spans="1:21" s="79" customFormat="1" ht="15" customHeight="1">
      <c r="A40" s="19"/>
      <c r="B40" s="19"/>
      <c r="C40" s="143"/>
      <c r="E40" s="111"/>
      <c r="F40" s="112"/>
      <c r="G40" s="112"/>
      <c r="I40" s="24"/>
      <c r="J40" s="76"/>
      <c r="K40" s="77"/>
      <c r="L40" s="78"/>
      <c r="M40" s="78"/>
      <c r="S40" s="78"/>
      <c r="U40" s="78"/>
    </row>
    <row r="41" spans="1:21" s="79" customFormat="1" ht="15" customHeight="1" thickBot="1">
      <c r="A41" s="27" t="s">
        <v>544</v>
      </c>
      <c r="B41" s="19"/>
      <c r="C41" s="143"/>
      <c r="E41" s="111"/>
      <c r="F41" s="7"/>
      <c r="G41" s="97">
        <f>SUM(E38:E39)</f>
        <v>30</v>
      </c>
      <c r="I41" s="24"/>
      <c r="J41" s="76"/>
      <c r="K41" s="77"/>
      <c r="L41" s="78"/>
      <c r="M41" s="78"/>
      <c r="S41" s="78"/>
      <c r="U41" s="78"/>
    </row>
    <row r="42" spans="3:21" s="79" customFormat="1" ht="15" customHeight="1" thickTop="1">
      <c r="C42" s="72"/>
      <c r="D42" s="72"/>
      <c r="E42" s="73"/>
      <c r="F42" s="73"/>
      <c r="G42" s="74"/>
      <c r="H42" s="74"/>
      <c r="I42" s="75"/>
      <c r="J42" s="76"/>
      <c r="K42" s="77"/>
      <c r="L42" s="78"/>
      <c r="M42" s="78"/>
      <c r="S42" s="78"/>
      <c r="U42" s="78"/>
    </row>
    <row r="43" spans="1:21" s="79" customFormat="1" ht="15" customHeight="1">
      <c r="A43" s="89" t="s">
        <v>166</v>
      </c>
      <c r="B43" s="19"/>
      <c r="C43" s="143"/>
      <c r="E43" s="111"/>
      <c r="F43" s="112"/>
      <c r="G43" s="112"/>
      <c r="I43" s="24"/>
      <c r="J43" s="76"/>
      <c r="K43" s="77"/>
      <c r="L43" s="78"/>
      <c r="M43" s="78"/>
      <c r="S43" s="78"/>
      <c r="U43" s="78"/>
    </row>
    <row r="44" spans="1:21" s="79" customFormat="1" ht="15" customHeight="1">
      <c r="A44" s="171" t="s">
        <v>545</v>
      </c>
      <c r="B44" s="4"/>
      <c r="C44" s="143"/>
      <c r="E44" s="50">
        <v>134.11</v>
      </c>
      <c r="F44" s="112"/>
      <c r="G44" s="112"/>
      <c r="I44" s="170" t="s">
        <v>187</v>
      </c>
      <c r="J44" s="76"/>
      <c r="K44" s="77"/>
      <c r="L44" s="78"/>
      <c r="M44" s="78"/>
      <c r="S44" s="78"/>
      <c r="U44" s="78"/>
    </row>
    <row r="45" spans="1:21" s="79" customFormat="1" ht="15" customHeight="1">
      <c r="A45" s="19"/>
      <c r="B45" s="19"/>
      <c r="C45" s="143"/>
      <c r="E45" s="111"/>
      <c r="F45" s="112"/>
      <c r="G45" s="112"/>
      <c r="I45" s="24"/>
      <c r="J45" s="76"/>
      <c r="K45" s="77"/>
      <c r="L45" s="78"/>
      <c r="M45" s="78"/>
      <c r="S45" s="78"/>
      <c r="U45" s="78"/>
    </row>
    <row r="46" spans="1:21" s="79" customFormat="1" ht="15" customHeight="1" thickBot="1">
      <c r="A46" s="27" t="s">
        <v>55</v>
      </c>
      <c r="B46" s="19"/>
      <c r="C46" s="143"/>
      <c r="E46" s="111"/>
      <c r="F46" s="7"/>
      <c r="G46" s="97">
        <f>SUM(E43:E44)</f>
        <v>134.11</v>
      </c>
      <c r="I46" s="24"/>
      <c r="J46" s="76"/>
      <c r="K46" s="77"/>
      <c r="L46" s="78"/>
      <c r="M46" s="78"/>
      <c r="S46" s="78"/>
      <c r="U46" s="78"/>
    </row>
    <row r="47" spans="3:21" s="79" customFormat="1" ht="15" customHeight="1" thickTop="1">
      <c r="C47" s="72"/>
      <c r="D47" s="72"/>
      <c r="E47" s="73"/>
      <c r="F47" s="73"/>
      <c r="G47" s="74"/>
      <c r="H47" s="74"/>
      <c r="I47" s="75"/>
      <c r="J47" s="76"/>
      <c r="K47" s="77"/>
      <c r="L47" s="78"/>
      <c r="M47" s="78"/>
      <c r="S47" s="78"/>
      <c r="U47" s="78"/>
    </row>
    <row r="48" spans="1:21" s="79" customFormat="1" ht="15" customHeight="1">
      <c r="A48" s="89" t="s">
        <v>546</v>
      </c>
      <c r="B48" s="19"/>
      <c r="C48" s="143"/>
      <c r="E48" s="111"/>
      <c r="F48" s="112"/>
      <c r="G48" s="112"/>
      <c r="I48" s="24"/>
      <c r="J48" s="76"/>
      <c r="K48" s="77"/>
      <c r="L48" s="78"/>
      <c r="M48" s="78"/>
      <c r="S48" s="78"/>
      <c r="U48" s="78"/>
    </row>
    <row r="49" spans="1:21" s="79" customFormat="1" ht="15" customHeight="1">
      <c r="A49" s="171" t="s">
        <v>547</v>
      </c>
      <c r="B49" s="4"/>
      <c r="C49" s="143"/>
      <c r="E49" s="50">
        <v>570.67</v>
      </c>
      <c r="F49" s="112"/>
      <c r="G49" s="112"/>
      <c r="I49" s="170" t="s">
        <v>548</v>
      </c>
      <c r="J49" s="76"/>
      <c r="K49" s="77"/>
      <c r="L49" s="78"/>
      <c r="M49" s="78"/>
      <c r="S49" s="78"/>
      <c r="U49" s="78"/>
    </row>
    <row r="50" spans="1:21" s="79" customFormat="1" ht="15" customHeight="1">
      <c r="A50" s="19"/>
      <c r="B50" s="19"/>
      <c r="C50" s="143"/>
      <c r="E50" s="111"/>
      <c r="F50" s="112"/>
      <c r="G50" s="112"/>
      <c r="I50" s="24"/>
      <c r="J50" s="76"/>
      <c r="K50" s="77"/>
      <c r="L50" s="78"/>
      <c r="M50" s="78"/>
      <c r="S50" s="78"/>
      <c r="U50" s="78"/>
    </row>
    <row r="51" spans="1:21" s="79" customFormat="1" ht="15" customHeight="1" thickBot="1">
      <c r="A51" s="27" t="s">
        <v>549</v>
      </c>
      <c r="B51" s="19"/>
      <c r="C51" s="143"/>
      <c r="E51" s="111"/>
      <c r="F51" s="7"/>
      <c r="G51" s="97">
        <f>SUM(E48:E49)</f>
        <v>570.67</v>
      </c>
      <c r="I51" s="24"/>
      <c r="J51" s="76"/>
      <c r="K51" s="77"/>
      <c r="L51" s="78"/>
      <c r="M51" s="78"/>
      <c r="S51" s="78"/>
      <c r="U51" s="78"/>
    </row>
    <row r="52" spans="3:21" s="79" customFormat="1" ht="15" customHeight="1" thickTop="1">
      <c r="C52" s="72"/>
      <c r="D52" s="72"/>
      <c r="E52" s="73"/>
      <c r="F52" s="73"/>
      <c r="G52" s="74"/>
      <c r="H52" s="74"/>
      <c r="I52" s="75"/>
      <c r="J52" s="76"/>
      <c r="K52" s="77"/>
      <c r="L52" s="78"/>
      <c r="M52" s="78"/>
      <c r="S52" s="78"/>
      <c r="U52" s="78"/>
    </row>
    <row r="53" spans="1:21" s="79" customFormat="1" ht="15" customHeight="1">
      <c r="A53" s="89" t="s">
        <v>413</v>
      </c>
      <c r="B53" s="19"/>
      <c r="C53" s="143"/>
      <c r="E53" s="111"/>
      <c r="F53" s="112"/>
      <c r="G53" s="112"/>
      <c r="I53" s="24"/>
      <c r="J53" s="76"/>
      <c r="K53" s="77"/>
      <c r="L53" s="78"/>
      <c r="M53" s="78"/>
      <c r="S53" s="78"/>
      <c r="U53" s="78"/>
    </row>
    <row r="54" spans="1:21" s="79" customFormat="1" ht="15" customHeight="1">
      <c r="A54" s="171" t="s">
        <v>550</v>
      </c>
      <c r="B54" s="4"/>
      <c r="C54" s="143"/>
      <c r="E54" s="55">
        <v>436.81</v>
      </c>
      <c r="F54" s="112"/>
      <c r="G54" s="112"/>
      <c r="I54" s="170" t="s">
        <v>551</v>
      </c>
      <c r="J54" s="76"/>
      <c r="K54" s="77"/>
      <c r="L54" s="78"/>
      <c r="M54" s="78"/>
      <c r="S54" s="78"/>
      <c r="U54" s="78"/>
    </row>
    <row r="55" spans="1:21" s="79" customFormat="1" ht="15" customHeight="1">
      <c r="A55" s="171" t="s">
        <v>552</v>
      </c>
      <c r="B55" s="4"/>
      <c r="C55" s="143"/>
      <c r="E55" s="50">
        <v>1045.91</v>
      </c>
      <c r="F55" s="112"/>
      <c r="G55" s="112"/>
      <c r="I55" s="170" t="s">
        <v>553</v>
      </c>
      <c r="J55" s="76"/>
      <c r="K55" s="77"/>
      <c r="L55" s="78"/>
      <c r="M55" s="78"/>
      <c r="S55" s="78"/>
      <c r="U55" s="78"/>
    </row>
    <row r="56" spans="1:21" s="79" customFormat="1" ht="15" customHeight="1">
      <c r="A56" s="19"/>
      <c r="B56" s="19"/>
      <c r="C56" s="143"/>
      <c r="E56" s="111"/>
      <c r="F56" s="112"/>
      <c r="G56" s="112"/>
      <c r="I56" s="24"/>
      <c r="J56" s="76"/>
      <c r="K56" s="77"/>
      <c r="L56" s="78"/>
      <c r="M56" s="78"/>
      <c r="S56" s="78"/>
      <c r="U56" s="78"/>
    </row>
    <row r="57" spans="1:21" s="79" customFormat="1" ht="15" customHeight="1" thickBot="1">
      <c r="A57" s="27" t="s">
        <v>414</v>
      </c>
      <c r="B57" s="19"/>
      <c r="C57" s="143"/>
      <c r="E57" s="111"/>
      <c r="F57" s="7"/>
      <c r="G57" s="97">
        <f>SUM(E54:E55)</f>
        <v>1482.72</v>
      </c>
      <c r="I57" s="24"/>
      <c r="J57" s="76"/>
      <c r="K57" s="77"/>
      <c r="L57" s="78"/>
      <c r="M57" s="78"/>
      <c r="S57" s="78"/>
      <c r="U57" s="78"/>
    </row>
    <row r="58" spans="3:21" s="79" customFormat="1" ht="15" customHeight="1" thickTop="1">
      <c r="C58" s="72"/>
      <c r="D58" s="72"/>
      <c r="E58" s="73"/>
      <c r="F58" s="73"/>
      <c r="G58" s="74"/>
      <c r="H58" s="74"/>
      <c r="I58" s="75"/>
      <c r="J58" s="76"/>
      <c r="K58" s="77"/>
      <c r="L58" s="78"/>
      <c r="M58" s="78"/>
      <c r="S58" s="78"/>
      <c r="U58" s="78"/>
    </row>
    <row r="59" spans="1:21" s="79" customFormat="1" ht="15" customHeight="1">
      <c r="A59" s="89" t="s">
        <v>169</v>
      </c>
      <c r="B59" s="19"/>
      <c r="C59" s="143"/>
      <c r="E59" s="111"/>
      <c r="F59" s="112"/>
      <c r="G59" s="112"/>
      <c r="I59" s="24"/>
      <c r="J59" s="76"/>
      <c r="K59" s="77"/>
      <c r="L59" s="78"/>
      <c r="M59" s="78"/>
      <c r="S59" s="78"/>
      <c r="U59" s="78"/>
    </row>
    <row r="60" spans="1:21" s="79" customFormat="1" ht="15" customHeight="1">
      <c r="A60" s="171" t="s">
        <v>554</v>
      </c>
      <c r="B60" s="4"/>
      <c r="C60" s="143"/>
      <c r="E60" s="50">
        <v>540.31</v>
      </c>
      <c r="F60" s="112"/>
      <c r="G60" s="112"/>
      <c r="I60" s="170" t="s">
        <v>500</v>
      </c>
      <c r="J60" s="76"/>
      <c r="K60" s="77"/>
      <c r="L60" s="78"/>
      <c r="M60" s="78"/>
      <c r="S60" s="78"/>
      <c r="U60" s="78"/>
    </row>
    <row r="61" spans="1:21" s="79" customFormat="1" ht="15" customHeight="1">
      <c r="A61" s="19"/>
      <c r="B61" s="19"/>
      <c r="C61" s="143"/>
      <c r="E61" s="111"/>
      <c r="F61" s="112"/>
      <c r="G61" s="112"/>
      <c r="I61" s="24"/>
      <c r="J61" s="76"/>
      <c r="K61" s="77"/>
      <c r="L61" s="78"/>
      <c r="M61" s="78"/>
      <c r="S61" s="78"/>
      <c r="U61" s="78"/>
    </row>
    <row r="62" spans="1:21" s="79" customFormat="1" ht="15" customHeight="1" thickBot="1">
      <c r="A62" s="27" t="s">
        <v>251</v>
      </c>
      <c r="B62" s="19"/>
      <c r="C62" s="143"/>
      <c r="E62" s="111"/>
      <c r="F62" s="7"/>
      <c r="G62" s="97">
        <f>SUM(E59:E60)</f>
        <v>540.31</v>
      </c>
      <c r="I62" s="24"/>
      <c r="J62" s="76"/>
      <c r="K62" s="77"/>
      <c r="L62" s="78"/>
      <c r="M62" s="78"/>
      <c r="S62" s="78"/>
      <c r="U62" s="78"/>
    </row>
    <row r="63" spans="3:21" s="79" customFormat="1" ht="15" customHeight="1" thickTop="1">
      <c r="C63" s="72"/>
      <c r="D63" s="72"/>
      <c r="E63" s="73"/>
      <c r="F63" s="73"/>
      <c r="G63" s="74"/>
      <c r="H63" s="74"/>
      <c r="I63" s="75"/>
      <c r="J63" s="76"/>
      <c r="K63" s="77"/>
      <c r="L63" s="78"/>
      <c r="M63" s="78"/>
      <c r="S63" s="78"/>
      <c r="U63" s="78"/>
    </row>
    <row r="64" spans="1:21" s="79" customFormat="1" ht="15" customHeight="1">
      <c r="A64" s="89" t="s">
        <v>412</v>
      </c>
      <c r="B64" s="19"/>
      <c r="C64" s="143"/>
      <c r="E64" s="111"/>
      <c r="F64" s="112"/>
      <c r="G64" s="112"/>
      <c r="I64" s="24"/>
      <c r="J64" s="76"/>
      <c r="K64" s="77"/>
      <c r="L64" s="78"/>
      <c r="M64" s="78"/>
      <c r="S64" s="78"/>
      <c r="U64" s="78"/>
    </row>
    <row r="65" spans="1:21" s="79" customFormat="1" ht="15" customHeight="1">
      <c r="A65" s="171" t="s">
        <v>547</v>
      </c>
      <c r="B65" s="4"/>
      <c r="C65" s="143"/>
      <c r="E65" s="50">
        <v>1615</v>
      </c>
      <c r="F65" s="112"/>
      <c r="G65" s="112"/>
      <c r="I65" s="170" t="s">
        <v>397</v>
      </c>
      <c r="J65" s="76"/>
      <c r="K65" s="77"/>
      <c r="L65" s="78"/>
      <c r="M65" s="78"/>
      <c r="S65" s="78"/>
      <c r="U65" s="78"/>
    </row>
    <row r="66" spans="1:21" s="79" customFormat="1" ht="15" customHeight="1">
      <c r="A66" s="19"/>
      <c r="B66" s="19"/>
      <c r="C66" s="143"/>
      <c r="E66" s="111"/>
      <c r="F66" s="112"/>
      <c r="G66" s="112"/>
      <c r="I66" s="24"/>
      <c r="J66" s="76"/>
      <c r="K66" s="77"/>
      <c r="L66" s="78"/>
      <c r="M66" s="78"/>
      <c r="S66" s="78"/>
      <c r="U66" s="78"/>
    </row>
    <row r="67" spans="1:21" s="79" customFormat="1" ht="15" customHeight="1" thickBot="1">
      <c r="A67" s="27" t="s">
        <v>555</v>
      </c>
      <c r="B67" s="19"/>
      <c r="C67" s="143"/>
      <c r="E67" s="111"/>
      <c r="F67" s="7"/>
      <c r="G67" s="97">
        <f>SUM(E64:E65)</f>
        <v>1615</v>
      </c>
      <c r="I67" s="24"/>
      <c r="J67" s="76"/>
      <c r="K67" s="77"/>
      <c r="L67" s="78"/>
      <c r="M67" s="78"/>
      <c r="S67" s="78"/>
      <c r="U67" s="78"/>
    </row>
    <row r="68" spans="3:21" s="79" customFormat="1" ht="15" customHeight="1" thickTop="1">
      <c r="C68" s="72"/>
      <c r="D68" s="72"/>
      <c r="E68" s="73"/>
      <c r="F68" s="73"/>
      <c r="G68" s="74"/>
      <c r="H68" s="74"/>
      <c r="I68" s="75"/>
      <c r="J68" s="76"/>
      <c r="K68" s="77"/>
      <c r="L68" s="78"/>
      <c r="M68" s="78"/>
      <c r="S68" s="78"/>
      <c r="U68" s="78"/>
    </row>
    <row r="69" spans="1:21" s="79" customFormat="1" ht="15" customHeight="1">
      <c r="A69" s="27"/>
      <c r="B69" s="19"/>
      <c r="C69" s="143"/>
      <c r="E69" s="111"/>
      <c r="F69" s="7"/>
      <c r="G69" s="7"/>
      <c r="H69" s="24"/>
      <c r="I69" s="75"/>
      <c r="J69" s="76"/>
      <c r="K69" s="77"/>
      <c r="L69" s="78"/>
      <c r="M69" s="78"/>
      <c r="S69" s="78"/>
      <c r="U69" s="78"/>
    </row>
    <row r="70" spans="1:21" s="79" customFormat="1" ht="15" customHeight="1" thickBot="1">
      <c r="A70" s="27"/>
      <c r="B70" s="19"/>
      <c r="C70" s="143"/>
      <c r="E70" s="138">
        <f>+SUM(E28:E68)</f>
        <v>14597.669999999998</v>
      </c>
      <c r="F70" s="149"/>
      <c r="G70" s="138">
        <f>+SUM(G28:G68)</f>
        <v>14597.669999999998</v>
      </c>
      <c r="I70" s="24" t="s">
        <v>556</v>
      </c>
      <c r="J70" s="76"/>
      <c r="K70" s="77"/>
      <c r="L70" s="78"/>
      <c r="M70" s="78"/>
      <c r="S70" s="78"/>
      <c r="U70" s="78"/>
    </row>
    <row r="71" spans="1:21" s="79" customFormat="1" ht="15" customHeight="1" thickTop="1">
      <c r="A71" s="27"/>
      <c r="B71" s="19"/>
      <c r="C71" s="143"/>
      <c r="E71" s="149"/>
      <c r="F71" s="149"/>
      <c r="G71" s="149"/>
      <c r="I71" s="24"/>
      <c r="J71" s="76"/>
      <c r="K71" s="77"/>
      <c r="L71" s="78"/>
      <c r="M71" s="78"/>
      <c r="S71" s="78"/>
      <c r="U71" s="78"/>
    </row>
    <row r="72" spans="1:21" s="79" customFormat="1" ht="15" customHeight="1">
      <c r="A72" s="164" t="s">
        <v>469</v>
      </c>
      <c r="B72" s="12"/>
      <c r="C72" s="143"/>
      <c r="D72" s="71"/>
      <c r="E72" s="71"/>
      <c r="F72" s="30"/>
      <c r="G72" s="30"/>
      <c r="H72" s="13"/>
      <c r="I72" s="75"/>
      <c r="J72" s="76"/>
      <c r="K72" s="77"/>
      <c r="L72" s="78"/>
      <c r="M72" s="78"/>
      <c r="S72" s="78"/>
      <c r="U72" s="78"/>
    </row>
    <row r="73" spans="1:21" s="79" customFormat="1" ht="15" customHeight="1">
      <c r="A73" s="12"/>
      <c r="B73" s="12"/>
      <c r="C73" s="143"/>
      <c r="D73" s="71"/>
      <c r="E73" s="71"/>
      <c r="F73" s="30"/>
      <c r="G73" s="30"/>
      <c r="H73" s="13"/>
      <c r="I73" s="75"/>
      <c r="J73" s="76"/>
      <c r="K73" s="77"/>
      <c r="L73" s="78"/>
      <c r="M73" s="78"/>
      <c r="S73" s="78"/>
      <c r="U73" s="78"/>
    </row>
    <row r="74" spans="1:21" s="79" customFormat="1" ht="15" customHeight="1">
      <c r="A74" s="89" t="s">
        <v>480</v>
      </c>
      <c r="B74" s="19"/>
      <c r="C74" s="143"/>
      <c r="E74" s="111"/>
      <c r="F74" s="112"/>
      <c r="G74" s="112"/>
      <c r="I74" s="24"/>
      <c r="J74" s="76"/>
      <c r="K74" s="77"/>
      <c r="L74" s="78"/>
      <c r="M74" s="78"/>
      <c r="S74" s="78"/>
      <c r="U74" s="78"/>
    </row>
    <row r="75" spans="1:21" s="79" customFormat="1" ht="15" customHeight="1">
      <c r="A75" s="171" t="s">
        <v>557</v>
      </c>
      <c r="B75" s="4"/>
      <c r="C75" s="143"/>
      <c r="E75" s="50">
        <v>2737.09</v>
      </c>
      <c r="F75" s="112"/>
      <c r="G75" s="112"/>
      <c r="I75" s="170" t="s">
        <v>558</v>
      </c>
      <c r="J75" s="76"/>
      <c r="K75" s="77"/>
      <c r="L75" s="78"/>
      <c r="M75" s="78"/>
      <c r="S75" s="78"/>
      <c r="U75" s="78"/>
    </row>
    <row r="76" spans="1:21" s="79" customFormat="1" ht="15" customHeight="1">
      <c r="A76" s="19"/>
      <c r="B76" s="19"/>
      <c r="C76" s="143"/>
      <c r="E76" s="111"/>
      <c r="F76" s="112"/>
      <c r="G76" s="112"/>
      <c r="H76" s="24"/>
      <c r="I76" s="75"/>
      <c r="J76" s="76"/>
      <c r="K76" s="77"/>
      <c r="L76" s="78"/>
      <c r="M76" s="78"/>
      <c r="S76" s="78"/>
      <c r="U76" s="78"/>
    </row>
    <row r="77" spans="1:21" s="79" customFormat="1" ht="15" customHeight="1" thickBot="1">
      <c r="A77" s="27" t="s">
        <v>492</v>
      </c>
      <c r="B77" s="19"/>
      <c r="C77" s="143"/>
      <c r="E77" s="111"/>
      <c r="F77" s="7"/>
      <c r="G77" s="97">
        <f>SUM(E75:E75)</f>
        <v>2737.09</v>
      </c>
      <c r="H77" s="24"/>
      <c r="I77" s="75"/>
      <c r="J77" s="76"/>
      <c r="K77" s="77"/>
      <c r="L77" s="78"/>
      <c r="M77" s="78"/>
      <c r="S77" s="78"/>
      <c r="U77" s="78"/>
    </row>
    <row r="78" spans="1:21" s="79" customFormat="1" ht="15" customHeight="1" thickTop="1">
      <c r="A78" s="12"/>
      <c r="B78" s="12"/>
      <c r="C78" s="143"/>
      <c r="D78" s="71"/>
      <c r="E78" s="71"/>
      <c r="F78" s="30"/>
      <c r="G78" s="30"/>
      <c r="H78" s="13"/>
      <c r="I78" s="75"/>
      <c r="J78" s="76"/>
      <c r="K78" s="77"/>
      <c r="L78" s="78"/>
      <c r="M78" s="78"/>
      <c r="S78" s="78"/>
      <c r="U78" s="78"/>
    </row>
    <row r="79" spans="1:21" s="79" customFormat="1" ht="15" customHeight="1">
      <c r="A79" s="12"/>
      <c r="B79" s="12"/>
      <c r="C79" s="143"/>
      <c r="D79" s="71"/>
      <c r="E79" s="71"/>
      <c r="F79" s="30"/>
      <c r="G79" s="30"/>
      <c r="H79" s="13"/>
      <c r="I79" s="75"/>
      <c r="J79" s="76"/>
      <c r="K79" s="77"/>
      <c r="L79" s="78"/>
      <c r="M79" s="78"/>
      <c r="S79" s="78"/>
      <c r="U79" s="78"/>
    </row>
    <row r="80" spans="1:21" s="79" customFormat="1" ht="15" customHeight="1" thickBot="1">
      <c r="A80" s="12"/>
      <c r="B80" s="12"/>
      <c r="C80" s="143"/>
      <c r="D80" s="71"/>
      <c r="E80" s="154">
        <f>SUM(E75:E79)</f>
        <v>2737.09</v>
      </c>
      <c r="F80" s="30"/>
      <c r="G80" s="154">
        <f>SUM(G75:G79)</f>
        <v>2737.09</v>
      </c>
      <c r="H80" s="13"/>
      <c r="I80" s="42" t="s">
        <v>631</v>
      </c>
      <c r="J80" s="76"/>
      <c r="K80" s="77"/>
      <c r="L80" s="78"/>
      <c r="M80" s="78"/>
      <c r="S80" s="78"/>
      <c r="U80" s="78"/>
    </row>
    <row r="81" spans="1:21" s="79" customFormat="1" ht="15" customHeight="1" thickTop="1">
      <c r="A81" s="12"/>
      <c r="B81" s="12"/>
      <c r="C81" s="143"/>
      <c r="D81" s="71"/>
      <c r="E81" s="71"/>
      <c r="F81" s="30"/>
      <c r="G81" s="30"/>
      <c r="H81" s="13"/>
      <c r="I81" s="75"/>
      <c r="J81" s="76"/>
      <c r="K81" s="77"/>
      <c r="L81" s="78"/>
      <c r="M81" s="78"/>
      <c r="S81" s="78"/>
      <c r="U81" s="78"/>
    </row>
    <row r="82" spans="1:21" s="79" customFormat="1" ht="15" customHeight="1">
      <c r="A82" s="12"/>
      <c r="B82" s="12"/>
      <c r="C82" s="143"/>
      <c r="D82" s="71"/>
      <c r="E82" s="71"/>
      <c r="F82" s="30"/>
      <c r="G82" s="30"/>
      <c r="H82" s="13"/>
      <c r="I82" s="75"/>
      <c r="J82" s="76"/>
      <c r="K82" s="77"/>
      <c r="L82" s="78"/>
      <c r="M82" s="78"/>
      <c r="S82" s="78"/>
      <c r="U82" s="78"/>
    </row>
    <row r="83" spans="1:21" s="79" customFormat="1" ht="15" customHeight="1">
      <c r="A83" s="24" t="s">
        <v>559</v>
      </c>
      <c r="C83" s="72"/>
      <c r="D83" s="72"/>
      <c r="E83" s="73"/>
      <c r="F83" s="73"/>
      <c r="G83" s="74"/>
      <c r="H83" s="74"/>
      <c r="I83" s="75"/>
      <c r="J83" s="76"/>
      <c r="K83" s="77"/>
      <c r="L83" s="78"/>
      <c r="M83" s="78"/>
      <c r="S83" s="78"/>
      <c r="U83" s="78"/>
    </row>
    <row r="84" spans="3:21" s="79" customFormat="1" ht="15" customHeight="1">
      <c r="C84" s="72"/>
      <c r="D84" s="72"/>
      <c r="E84" s="73"/>
      <c r="F84" s="73"/>
      <c r="G84" s="74"/>
      <c r="H84" s="74"/>
      <c r="I84" s="75"/>
      <c r="J84" s="76"/>
      <c r="K84" s="77"/>
      <c r="L84" s="78"/>
      <c r="M84" s="78"/>
      <c r="S84" s="78"/>
      <c r="U84" s="78"/>
    </row>
    <row r="85" spans="3:21" s="79" customFormat="1" ht="15" customHeight="1">
      <c r="C85" s="72"/>
      <c r="D85" s="72"/>
      <c r="E85" s="73"/>
      <c r="F85" s="73"/>
      <c r="G85" s="74"/>
      <c r="H85" s="74"/>
      <c r="I85" s="75"/>
      <c r="J85" s="76"/>
      <c r="K85" s="77"/>
      <c r="L85" s="78"/>
      <c r="M85" s="78"/>
      <c r="S85" s="78"/>
      <c r="U85" s="78"/>
    </row>
    <row r="86" spans="1:11" ht="15" customHeight="1">
      <c r="A86" s="82" t="s">
        <v>156</v>
      </c>
      <c r="B86" s="19"/>
      <c r="C86" s="83"/>
      <c r="D86" s="13"/>
      <c r="E86" s="84" t="s">
        <v>157</v>
      </c>
      <c r="F86" s="13"/>
      <c r="G86" s="85" t="s">
        <v>158</v>
      </c>
      <c r="H86" s="13"/>
      <c r="I86" s="86" t="s">
        <v>159</v>
      </c>
      <c r="J86" s="17"/>
      <c r="K86" s="15"/>
    </row>
    <row r="87" spans="3:11" ht="15" customHeight="1">
      <c r="C87" s="13"/>
      <c r="D87" s="13"/>
      <c r="E87" s="71"/>
      <c r="F87" s="71"/>
      <c r="G87" s="30"/>
      <c r="H87" s="30"/>
      <c r="I87" s="13"/>
      <c r="J87" s="17"/>
      <c r="K87" s="15"/>
    </row>
    <row r="88" spans="1:21" s="96" customFormat="1" ht="15" customHeight="1">
      <c r="A88" s="89" t="s">
        <v>27</v>
      </c>
      <c r="B88" s="89"/>
      <c r="C88" s="90"/>
      <c r="D88" s="90"/>
      <c r="E88" s="91"/>
      <c r="F88" s="91"/>
      <c r="G88" s="92"/>
      <c r="H88" s="92"/>
      <c r="I88" s="90"/>
      <c r="J88" s="93"/>
      <c r="K88" s="94"/>
      <c r="L88" s="95"/>
      <c r="M88" s="95"/>
      <c r="S88" s="95"/>
      <c r="U88" s="95"/>
    </row>
    <row r="89" spans="1:11" ht="15" customHeight="1">
      <c r="A89" s="166" t="s">
        <v>482</v>
      </c>
      <c r="B89" s="4"/>
      <c r="C89" s="126"/>
      <c r="D89" s="166" t="s">
        <v>21</v>
      </c>
      <c r="E89" s="51">
        <v>346.73</v>
      </c>
      <c r="F89" s="51"/>
      <c r="G89" s="58">
        <f>E89</f>
        <v>346.73</v>
      </c>
      <c r="H89" s="1"/>
      <c r="I89" s="4"/>
      <c r="J89" s="34"/>
      <c r="K89" s="35"/>
    </row>
    <row r="90" spans="1:11" ht="15" customHeight="1">
      <c r="A90" s="4" t="s">
        <v>241</v>
      </c>
      <c r="B90" s="4"/>
      <c r="C90" s="126"/>
      <c r="D90" s="4"/>
      <c r="E90" s="51">
        <v>1983.13</v>
      </c>
      <c r="F90" s="109"/>
      <c r="G90" s="58"/>
      <c r="H90" s="1"/>
      <c r="I90" s="4"/>
      <c r="J90" s="2"/>
      <c r="K90" s="35"/>
    </row>
    <row r="91" spans="1:11" ht="15" customHeight="1">
      <c r="A91" s="4" t="s">
        <v>242</v>
      </c>
      <c r="B91" s="4"/>
      <c r="C91" s="126"/>
      <c r="D91" s="166" t="s">
        <v>21</v>
      </c>
      <c r="E91" s="55">
        <v>0</v>
      </c>
      <c r="F91" s="51"/>
      <c r="G91" s="58">
        <f>SUM(E90:E91)</f>
        <v>1983.13</v>
      </c>
      <c r="H91" s="1"/>
      <c r="I91" s="39" t="s">
        <v>243</v>
      </c>
      <c r="J91" s="34"/>
      <c r="K91" s="35"/>
    </row>
    <row r="92" spans="1:11" ht="15" customHeight="1">
      <c r="A92" s="4" t="s">
        <v>296</v>
      </c>
      <c r="B92" s="4"/>
      <c r="C92" s="126"/>
      <c r="D92" s="166" t="s">
        <v>21</v>
      </c>
      <c r="E92" s="55">
        <v>675.31</v>
      </c>
      <c r="F92" s="51"/>
      <c r="G92" s="58">
        <f>E92</f>
        <v>675.31</v>
      </c>
      <c r="H92" s="1"/>
      <c r="I92" s="39"/>
      <c r="J92" s="34"/>
      <c r="K92" s="35"/>
    </row>
    <row r="93" spans="1:11" ht="15" customHeight="1">
      <c r="A93" s="4" t="s">
        <v>165</v>
      </c>
      <c r="B93" s="4"/>
      <c r="C93" s="126"/>
      <c r="D93" s="4"/>
      <c r="E93" s="51">
        <v>1884.83</v>
      </c>
      <c r="F93" s="51"/>
      <c r="G93" s="58">
        <f>E93</f>
        <v>1884.83</v>
      </c>
      <c r="H93" s="1"/>
      <c r="I93" s="14"/>
      <c r="J93" s="34"/>
      <c r="K93" s="35"/>
    </row>
    <row r="94" spans="1:11" ht="15" customHeight="1">
      <c r="A94" s="166" t="s">
        <v>336</v>
      </c>
      <c r="B94" s="4"/>
      <c r="C94" s="126"/>
      <c r="D94" s="166" t="s">
        <v>21</v>
      </c>
      <c r="E94" s="51">
        <v>75.48</v>
      </c>
      <c r="F94" s="51"/>
      <c r="G94" s="58">
        <f>E94</f>
        <v>75.48</v>
      </c>
      <c r="H94" s="1"/>
      <c r="I94" s="14"/>
      <c r="J94" s="34"/>
      <c r="K94" s="35"/>
    </row>
    <row r="95" spans="1:11" ht="15" customHeight="1">
      <c r="A95" s="4" t="s">
        <v>155</v>
      </c>
      <c r="B95" s="4"/>
      <c r="C95" s="126"/>
      <c r="D95" s="4"/>
      <c r="E95" s="51">
        <v>1385.35</v>
      </c>
      <c r="F95" s="109"/>
      <c r="G95" s="58"/>
      <c r="H95" s="1"/>
      <c r="I95" s="4"/>
      <c r="J95" s="2"/>
      <c r="K95" s="35"/>
    </row>
    <row r="96" spans="1:11" ht="15" customHeight="1">
      <c r="A96" s="4" t="s">
        <v>22</v>
      </c>
      <c r="B96" s="4"/>
      <c r="C96" s="126"/>
      <c r="D96" s="166" t="s">
        <v>21</v>
      </c>
      <c r="E96" s="55">
        <v>52.95</v>
      </c>
      <c r="F96" s="51"/>
      <c r="G96" s="58">
        <f>SUM(E95:E96)</f>
        <v>1438.3</v>
      </c>
      <c r="H96" s="1"/>
      <c r="I96" s="39" t="s">
        <v>23</v>
      </c>
      <c r="J96" s="34"/>
      <c r="K96" s="35"/>
    </row>
    <row r="97" spans="1:11" ht="15" customHeight="1">
      <c r="A97" s="4" t="s">
        <v>136</v>
      </c>
      <c r="B97" s="4"/>
      <c r="C97" s="126"/>
      <c r="D97" s="166" t="s">
        <v>21</v>
      </c>
      <c r="E97" s="55">
        <v>135.86</v>
      </c>
      <c r="F97" s="51"/>
      <c r="G97" s="58">
        <f>E97</f>
        <v>135.86</v>
      </c>
      <c r="H97" s="1"/>
      <c r="I97" s="39"/>
      <c r="J97" s="34"/>
      <c r="K97" s="35"/>
    </row>
    <row r="98" spans="1:18" ht="15" customHeight="1">
      <c r="A98" s="4" t="s">
        <v>24</v>
      </c>
      <c r="B98" s="4"/>
      <c r="C98" s="126"/>
      <c r="D98" s="4"/>
      <c r="E98" s="51">
        <v>1410.27</v>
      </c>
      <c r="F98" s="51"/>
      <c r="G98" s="58"/>
      <c r="H98" s="1"/>
      <c r="I98" s="4"/>
      <c r="J98" s="34"/>
      <c r="K98" s="35"/>
      <c r="M98" s="16"/>
      <c r="O98" s="7"/>
      <c r="P98" s="6"/>
      <c r="Q98" s="14"/>
      <c r="R98" s="15"/>
    </row>
    <row r="99" spans="1:18" ht="15" customHeight="1">
      <c r="A99" s="4" t="s">
        <v>293</v>
      </c>
      <c r="B99" s="4"/>
      <c r="C99" s="126"/>
      <c r="D99" s="166" t="s">
        <v>21</v>
      </c>
      <c r="E99" s="55">
        <v>7</v>
      </c>
      <c r="F99" s="58"/>
      <c r="G99" s="51">
        <f>SUM(E98:E99)</f>
        <v>1417.27</v>
      </c>
      <c r="H99" s="32"/>
      <c r="I99" s="31" t="s">
        <v>294</v>
      </c>
      <c r="J99" s="34"/>
      <c r="K99" s="35"/>
      <c r="M99" s="16"/>
      <c r="O99" s="7"/>
      <c r="P99" s="6"/>
      <c r="Q99" s="14"/>
      <c r="R99" s="15"/>
    </row>
    <row r="100" spans="1:18" ht="15" customHeight="1">
      <c r="A100" s="166" t="s">
        <v>325</v>
      </c>
      <c r="B100" s="4"/>
      <c r="C100" s="126"/>
      <c r="D100" s="166" t="s">
        <v>21</v>
      </c>
      <c r="E100" s="55">
        <v>786.34</v>
      </c>
      <c r="F100" s="51"/>
      <c r="G100" s="58">
        <f>E100</f>
        <v>786.34</v>
      </c>
      <c r="H100" s="32"/>
      <c r="I100" s="31"/>
      <c r="J100" s="34"/>
      <c r="K100" s="35"/>
      <c r="M100" s="16"/>
      <c r="O100" s="7"/>
      <c r="P100" s="6"/>
      <c r="Q100" s="14"/>
      <c r="R100" s="15"/>
    </row>
    <row r="101" spans="1:11" ht="15" customHeight="1">
      <c r="A101" s="4"/>
      <c r="B101" s="5"/>
      <c r="C101" s="3"/>
      <c r="D101" s="4"/>
      <c r="E101" s="55"/>
      <c r="F101" s="55"/>
      <c r="G101" s="58"/>
      <c r="H101" s="1"/>
      <c r="I101" s="4"/>
      <c r="J101" s="34"/>
      <c r="K101" s="35"/>
    </row>
    <row r="102" spans="1:11" ht="15" customHeight="1" thickBot="1">
      <c r="A102" s="48" t="s">
        <v>240</v>
      </c>
      <c r="B102" s="5"/>
      <c r="C102" s="3"/>
      <c r="D102" s="4"/>
      <c r="E102" s="56">
        <f>SUM(E89:E101)</f>
        <v>8743.25</v>
      </c>
      <c r="F102" s="55"/>
      <c r="G102" s="56">
        <f>SUM(G89:G101)</f>
        <v>8743.25</v>
      </c>
      <c r="H102" s="1"/>
      <c r="I102" s="4"/>
      <c r="J102" s="34"/>
      <c r="K102" s="35"/>
    </row>
    <row r="103" spans="1:11" ht="15" customHeight="1" thickTop="1">
      <c r="A103" s="48"/>
      <c r="B103" s="5"/>
      <c r="C103" s="3"/>
      <c r="D103" s="4"/>
      <c r="E103" s="55"/>
      <c r="F103" s="55"/>
      <c r="G103" s="55"/>
      <c r="H103" s="1"/>
      <c r="I103" s="4"/>
      <c r="J103" s="34"/>
      <c r="K103" s="35"/>
    </row>
    <row r="104" spans="1:11" ht="15" customHeight="1">
      <c r="A104" s="48"/>
      <c r="B104" s="5"/>
      <c r="C104" s="3"/>
      <c r="D104" s="4"/>
      <c r="E104" s="55"/>
      <c r="F104" s="55"/>
      <c r="G104" s="55"/>
      <c r="H104" s="1"/>
      <c r="I104" s="4"/>
      <c r="J104" s="34"/>
      <c r="K104" s="35"/>
    </row>
    <row r="105" spans="1:11" ht="15" customHeight="1">
      <c r="A105" s="89" t="s">
        <v>36</v>
      </c>
      <c r="B105" s="19"/>
      <c r="C105" s="13"/>
      <c r="D105" s="13"/>
      <c r="E105" s="111"/>
      <c r="F105" s="13"/>
      <c r="G105" s="112"/>
      <c r="H105" s="13"/>
      <c r="I105" s="24"/>
      <c r="J105" s="34"/>
      <c r="K105" s="35"/>
    </row>
    <row r="106" spans="1:11" ht="15" customHeight="1">
      <c r="A106" s="171" t="s">
        <v>560</v>
      </c>
      <c r="B106" s="4"/>
      <c r="C106" s="21"/>
      <c r="D106" s="4"/>
      <c r="E106" s="50">
        <v>9.78</v>
      </c>
      <c r="F106" s="13"/>
      <c r="G106" s="112"/>
      <c r="H106" s="13"/>
      <c r="I106" s="170" t="s">
        <v>443</v>
      </c>
      <c r="J106" s="34"/>
      <c r="K106" s="35"/>
    </row>
    <row r="107" spans="1:11" ht="15" customHeight="1">
      <c r="A107" s="19"/>
      <c r="B107" s="19"/>
      <c r="C107" s="13"/>
      <c r="D107" s="13"/>
      <c r="E107" s="111"/>
      <c r="F107" s="13"/>
      <c r="G107" s="112"/>
      <c r="H107" s="13"/>
      <c r="I107" s="24"/>
      <c r="J107" s="34"/>
      <c r="K107" s="35"/>
    </row>
    <row r="108" spans="1:11" ht="15" customHeight="1" thickBot="1">
      <c r="A108" s="27" t="s">
        <v>37</v>
      </c>
      <c r="B108" s="19"/>
      <c r="C108" s="13"/>
      <c r="D108" s="13"/>
      <c r="E108" s="111"/>
      <c r="F108" s="13"/>
      <c r="G108" s="97">
        <f>SUM(E106)</f>
        <v>9.78</v>
      </c>
      <c r="H108" s="13"/>
      <c r="I108" s="24"/>
      <c r="J108" s="34"/>
      <c r="K108" s="35"/>
    </row>
    <row r="109" spans="1:11" ht="15" customHeight="1" thickTop="1">
      <c r="A109" s="48"/>
      <c r="B109" s="5"/>
      <c r="C109" s="3"/>
      <c r="D109" s="4"/>
      <c r="E109" s="55"/>
      <c r="F109" s="55"/>
      <c r="G109" s="55"/>
      <c r="H109" s="1"/>
      <c r="I109" s="4"/>
      <c r="J109" s="34"/>
      <c r="K109" s="35"/>
    </row>
    <row r="110" spans="1:11" ht="15" customHeight="1">
      <c r="A110" s="49" t="s">
        <v>11</v>
      </c>
      <c r="B110" s="49"/>
      <c r="C110" s="4"/>
      <c r="D110" s="4"/>
      <c r="E110" s="55"/>
      <c r="F110" s="55"/>
      <c r="G110" s="1"/>
      <c r="H110" s="1"/>
      <c r="I110" s="4"/>
      <c r="J110" s="34"/>
      <c r="K110" s="35"/>
    </row>
    <row r="111" spans="1:11" ht="15" customHeight="1">
      <c r="A111" s="166" t="s">
        <v>561</v>
      </c>
      <c r="B111" s="49"/>
      <c r="C111" s="4"/>
      <c r="D111" s="4"/>
      <c r="E111" s="55">
        <v>301.75</v>
      </c>
      <c r="F111" s="55"/>
      <c r="G111" s="1"/>
      <c r="H111" s="1"/>
      <c r="I111" s="4" t="s">
        <v>28</v>
      </c>
      <c r="J111" s="34"/>
      <c r="K111" s="35"/>
    </row>
    <row r="112" spans="1:11" ht="15" customHeight="1">
      <c r="A112" s="166" t="s">
        <v>562</v>
      </c>
      <c r="B112" s="4"/>
      <c r="C112" s="4"/>
      <c r="D112" s="4"/>
      <c r="E112" s="50">
        <v>301.75</v>
      </c>
      <c r="F112" s="55"/>
      <c r="G112" s="1"/>
      <c r="H112" s="1"/>
      <c r="I112" s="4" t="s">
        <v>28</v>
      </c>
      <c r="J112" s="34"/>
      <c r="K112" s="35"/>
    </row>
    <row r="113" spans="1:11" ht="15" customHeight="1">
      <c r="A113" s="5"/>
      <c r="B113" s="5"/>
      <c r="C113" s="4"/>
      <c r="D113" s="4"/>
      <c r="E113" s="55"/>
      <c r="F113" s="55"/>
      <c r="G113" s="1"/>
      <c r="H113" s="1"/>
      <c r="I113" s="4"/>
      <c r="J113" s="34"/>
      <c r="K113" s="35"/>
    </row>
    <row r="114" spans="1:11" ht="15" customHeight="1" thickBot="1">
      <c r="A114" s="48" t="s">
        <v>206</v>
      </c>
      <c r="B114" s="48"/>
      <c r="C114" s="4"/>
      <c r="D114" s="4"/>
      <c r="E114" s="23"/>
      <c r="F114" s="23"/>
      <c r="G114" s="56">
        <f>SUM(E111:E112)</f>
        <v>603.5</v>
      </c>
      <c r="H114" s="55"/>
      <c r="I114" s="4"/>
      <c r="J114" s="34"/>
      <c r="K114" s="35"/>
    </row>
    <row r="115" spans="1:11" ht="15" customHeight="1" thickTop="1">
      <c r="A115" s="48"/>
      <c r="B115" s="5"/>
      <c r="C115" s="3"/>
      <c r="D115" s="4"/>
      <c r="E115" s="55"/>
      <c r="F115" s="55"/>
      <c r="G115" s="55"/>
      <c r="H115" s="1"/>
      <c r="I115" s="4"/>
      <c r="J115" s="34"/>
      <c r="K115" s="35"/>
    </row>
    <row r="116" spans="1:11" ht="15" customHeight="1">
      <c r="A116" s="89" t="s">
        <v>237</v>
      </c>
      <c r="B116" s="19"/>
      <c r="C116" s="13"/>
      <c r="D116" s="13"/>
      <c r="E116" s="111"/>
      <c r="F116" s="13"/>
      <c r="G116" s="112"/>
      <c r="H116" s="13"/>
      <c r="I116" s="24"/>
      <c r="J116" s="34"/>
      <c r="K116" s="35"/>
    </row>
    <row r="117" spans="1:11" ht="15" customHeight="1">
      <c r="A117" s="171" t="s">
        <v>563</v>
      </c>
      <c r="B117" s="4"/>
      <c r="C117" s="21"/>
      <c r="D117" s="4"/>
      <c r="E117" s="50">
        <v>2530</v>
      </c>
      <c r="F117" s="13"/>
      <c r="G117" s="112"/>
      <c r="H117" s="13"/>
      <c r="I117" s="170" t="s">
        <v>238</v>
      </c>
      <c r="J117" s="34"/>
      <c r="K117" s="35"/>
    </row>
    <row r="118" spans="1:11" ht="15" customHeight="1">
      <c r="A118" s="19"/>
      <c r="B118" s="19"/>
      <c r="C118" s="13"/>
      <c r="D118" s="13"/>
      <c r="E118" s="111"/>
      <c r="F118" s="13"/>
      <c r="G118" s="112"/>
      <c r="H118" s="13"/>
      <c r="I118" s="24"/>
      <c r="J118" s="34"/>
      <c r="K118" s="35"/>
    </row>
    <row r="119" spans="1:11" ht="15" customHeight="1" thickBot="1">
      <c r="A119" s="27" t="s">
        <v>239</v>
      </c>
      <c r="B119" s="19"/>
      <c r="C119" s="13"/>
      <c r="D119" s="13"/>
      <c r="E119" s="111"/>
      <c r="F119" s="13"/>
      <c r="G119" s="97">
        <f>SUM(E117)</f>
        <v>2530</v>
      </c>
      <c r="H119" s="13"/>
      <c r="I119" s="24"/>
      <c r="J119" s="34"/>
      <c r="K119" s="35"/>
    </row>
    <row r="120" spans="1:11" ht="15" customHeight="1" thickTop="1">
      <c r="A120" s="27"/>
      <c r="B120" s="19"/>
      <c r="C120" s="13"/>
      <c r="D120" s="13"/>
      <c r="E120" s="111"/>
      <c r="F120" s="13"/>
      <c r="H120" s="13"/>
      <c r="I120" s="24"/>
      <c r="J120" s="34"/>
      <c r="K120" s="35"/>
    </row>
    <row r="121" spans="1:11" ht="15" customHeight="1">
      <c r="A121" s="49" t="s">
        <v>168</v>
      </c>
      <c r="B121" s="49"/>
      <c r="C121" s="4"/>
      <c r="D121" s="4"/>
      <c r="E121" s="55"/>
      <c r="F121" s="55"/>
      <c r="G121" s="1"/>
      <c r="H121" s="1"/>
      <c r="I121" s="4"/>
      <c r="J121" s="34"/>
      <c r="K121" s="35"/>
    </row>
    <row r="122" spans="1:11" ht="15" customHeight="1">
      <c r="A122" s="166" t="s">
        <v>564</v>
      </c>
      <c r="B122" s="49"/>
      <c r="C122" s="4"/>
      <c r="D122" s="4"/>
      <c r="E122" s="50">
        <v>90.75</v>
      </c>
      <c r="F122" s="55"/>
      <c r="G122" s="1"/>
      <c r="H122" s="1"/>
      <c r="I122" s="166" t="s">
        <v>565</v>
      </c>
      <c r="J122" s="34"/>
      <c r="K122" s="35"/>
    </row>
    <row r="123" spans="1:11" ht="15" customHeight="1">
      <c r="A123" s="5"/>
      <c r="B123" s="5"/>
      <c r="C123" s="4"/>
      <c r="D123" s="4"/>
      <c r="E123" s="55"/>
      <c r="F123" s="55"/>
      <c r="G123" s="1"/>
      <c r="H123" s="1"/>
      <c r="I123" s="4"/>
      <c r="J123" s="34"/>
      <c r="K123" s="35"/>
    </row>
    <row r="124" spans="1:11" ht="15" customHeight="1" thickBot="1">
      <c r="A124" s="48" t="s">
        <v>349</v>
      </c>
      <c r="B124" s="48"/>
      <c r="C124" s="4"/>
      <c r="D124" s="4"/>
      <c r="E124" s="23"/>
      <c r="F124" s="23"/>
      <c r="G124" s="56">
        <f>SUM(E122:E122)</f>
        <v>90.75</v>
      </c>
      <c r="H124" s="55"/>
      <c r="I124" s="4"/>
      <c r="J124" s="34"/>
      <c r="K124" s="35"/>
    </row>
    <row r="125" spans="1:11" ht="15" customHeight="1" thickTop="1">
      <c r="A125" s="27"/>
      <c r="B125" s="19"/>
      <c r="C125" s="13"/>
      <c r="D125" s="13"/>
      <c r="E125" s="111"/>
      <c r="F125" s="13"/>
      <c r="H125" s="13"/>
      <c r="I125" s="24"/>
      <c r="J125" s="34"/>
      <c r="K125" s="35"/>
    </row>
    <row r="126" spans="1:11" ht="15" customHeight="1">
      <c r="A126" s="49" t="s">
        <v>347</v>
      </c>
      <c r="B126" s="4"/>
      <c r="C126" s="4"/>
      <c r="D126" s="4"/>
      <c r="E126" s="52"/>
      <c r="F126" s="52"/>
      <c r="G126" s="1"/>
      <c r="H126" s="1"/>
      <c r="I126" s="4"/>
      <c r="J126" s="38"/>
      <c r="K126" s="37"/>
    </row>
    <row r="127" spans="1:11" ht="15" customHeight="1">
      <c r="A127" s="166" t="s">
        <v>566</v>
      </c>
      <c r="B127" s="4"/>
      <c r="C127" s="123"/>
      <c r="D127" s="166"/>
      <c r="E127" s="50">
        <v>500</v>
      </c>
      <c r="F127" s="51"/>
      <c r="G127" s="58"/>
      <c r="H127" s="1"/>
      <c r="I127" s="166" t="s">
        <v>376</v>
      </c>
      <c r="J127" s="38"/>
      <c r="K127" s="37"/>
    </row>
    <row r="128" spans="1:11" ht="15" customHeight="1">
      <c r="A128" s="4"/>
      <c r="B128" s="4"/>
      <c r="C128" s="4"/>
      <c r="D128" s="4"/>
      <c r="E128" s="51"/>
      <c r="F128" s="51"/>
      <c r="G128" s="58"/>
      <c r="H128" s="1"/>
      <c r="I128" s="4"/>
      <c r="J128" s="38"/>
      <c r="K128" s="37"/>
    </row>
    <row r="129" spans="1:11" ht="15" customHeight="1" thickBot="1">
      <c r="A129" s="48" t="s">
        <v>350</v>
      </c>
      <c r="B129" s="4"/>
      <c r="C129" s="4"/>
      <c r="D129" s="4"/>
      <c r="E129" s="51"/>
      <c r="F129" s="51"/>
      <c r="G129" s="69">
        <f>SUM(E127:E127)</f>
        <v>500</v>
      </c>
      <c r="H129" s="1"/>
      <c r="I129" s="4"/>
      <c r="J129" s="38"/>
      <c r="K129" s="37"/>
    </row>
    <row r="130" spans="1:11" ht="15" customHeight="1" thickTop="1">
      <c r="A130" s="48"/>
      <c r="B130" s="4"/>
      <c r="C130" s="4"/>
      <c r="D130" s="4"/>
      <c r="E130" s="51"/>
      <c r="F130" s="51"/>
      <c r="G130" s="87"/>
      <c r="H130" s="1"/>
      <c r="I130" s="4"/>
      <c r="J130" s="38"/>
      <c r="K130" s="37"/>
    </row>
    <row r="131" spans="1:11" ht="15" customHeight="1">
      <c r="A131" s="49" t="s">
        <v>283</v>
      </c>
      <c r="B131" s="5"/>
      <c r="C131" s="4"/>
      <c r="D131" s="4"/>
      <c r="E131" s="51"/>
      <c r="F131" s="51"/>
      <c r="G131" s="1"/>
      <c r="H131" s="1"/>
      <c r="I131" s="4"/>
      <c r="J131" s="38"/>
      <c r="K131" s="37"/>
    </row>
    <row r="132" spans="1:11" ht="15" customHeight="1">
      <c r="A132" s="166" t="s">
        <v>567</v>
      </c>
      <c r="B132" s="4"/>
      <c r="C132" s="116"/>
      <c r="D132" s="4"/>
      <c r="E132" s="55">
        <v>182.4</v>
      </c>
      <c r="F132" s="51"/>
      <c r="G132" s="1"/>
      <c r="H132" s="1"/>
      <c r="I132" s="166" t="s">
        <v>143</v>
      </c>
      <c r="J132" s="38"/>
      <c r="K132" s="37"/>
    </row>
    <row r="133" spans="1:11" ht="15" customHeight="1">
      <c r="A133" s="166" t="s">
        <v>568</v>
      </c>
      <c r="B133" s="4"/>
      <c r="C133" s="116"/>
      <c r="D133" s="4"/>
      <c r="E133" s="50">
        <v>319.08</v>
      </c>
      <c r="F133" s="51"/>
      <c r="G133" s="1"/>
      <c r="H133" s="1"/>
      <c r="I133" s="166" t="s">
        <v>143</v>
      </c>
      <c r="J133" s="38"/>
      <c r="K133" s="37"/>
    </row>
    <row r="134" spans="1:11" ht="15" customHeight="1">
      <c r="A134" s="49"/>
      <c r="B134" s="5"/>
      <c r="C134" s="4"/>
      <c r="D134" s="4"/>
      <c r="E134" s="51"/>
      <c r="F134" s="51"/>
      <c r="G134" s="1"/>
      <c r="H134" s="1"/>
      <c r="I134" s="4"/>
      <c r="J134" s="38"/>
      <c r="K134" s="37"/>
    </row>
    <row r="135" spans="1:11" ht="15" customHeight="1" thickBot="1">
      <c r="A135" s="48" t="s">
        <v>148</v>
      </c>
      <c r="B135" s="5"/>
      <c r="C135" s="4"/>
      <c r="D135" s="4"/>
      <c r="E135" s="51"/>
      <c r="F135" s="51"/>
      <c r="G135" s="97">
        <f>SUM(E132:E133)</f>
        <v>501.48</v>
      </c>
      <c r="H135" s="1"/>
      <c r="I135" s="4"/>
      <c r="J135" s="38"/>
      <c r="K135" s="37"/>
    </row>
    <row r="136" spans="1:11" ht="15" customHeight="1" thickTop="1">
      <c r="A136" s="27"/>
      <c r="B136" s="19"/>
      <c r="C136" s="13"/>
      <c r="D136" s="13"/>
      <c r="E136" s="111"/>
      <c r="F136" s="13"/>
      <c r="H136" s="13"/>
      <c r="I136" s="24"/>
      <c r="J136" s="38"/>
      <c r="K136" s="37"/>
    </row>
    <row r="137" spans="1:11" ht="15" customHeight="1">
      <c r="A137" s="49" t="s">
        <v>176</v>
      </c>
      <c r="B137" s="49"/>
      <c r="C137" s="10"/>
      <c r="D137" s="10"/>
      <c r="E137" s="52"/>
      <c r="F137" s="52"/>
      <c r="G137" s="10"/>
      <c r="H137" s="10"/>
      <c r="I137" s="4"/>
      <c r="J137" s="4"/>
      <c r="K137" s="35"/>
    </row>
    <row r="138" spans="1:11" ht="15" customHeight="1">
      <c r="A138" s="166" t="s">
        <v>569</v>
      </c>
      <c r="B138" s="4"/>
      <c r="C138" s="10"/>
      <c r="D138" s="10"/>
      <c r="E138" s="55">
        <v>11.8</v>
      </c>
      <c r="F138" s="52"/>
      <c r="G138" s="10"/>
      <c r="H138" s="10"/>
      <c r="I138" s="166" t="s">
        <v>2</v>
      </c>
      <c r="J138" s="4"/>
      <c r="K138" s="35"/>
    </row>
    <row r="139" spans="1:11" ht="15" customHeight="1">
      <c r="A139" s="166" t="s">
        <v>570</v>
      </c>
      <c r="B139" s="4"/>
      <c r="C139" s="10"/>
      <c r="D139" s="10"/>
      <c r="E139" s="55">
        <v>5.9</v>
      </c>
      <c r="F139" s="52"/>
      <c r="G139" s="10"/>
      <c r="H139" s="10"/>
      <c r="I139" s="166" t="s">
        <v>2</v>
      </c>
      <c r="J139" s="4"/>
      <c r="K139" s="35"/>
    </row>
    <row r="140" spans="1:9" ht="14.25">
      <c r="A140" s="171" t="s">
        <v>571</v>
      </c>
      <c r="E140" s="66">
        <v>21.74</v>
      </c>
      <c r="I140" s="170" t="s">
        <v>134</v>
      </c>
    </row>
    <row r="141" spans="1:9" ht="14.25">
      <c r="A141" s="171"/>
      <c r="E141" s="87"/>
      <c r="I141" s="170"/>
    </row>
    <row r="142" spans="1:11" ht="15" customHeight="1" thickBot="1">
      <c r="A142" s="48" t="s">
        <v>97</v>
      </c>
      <c r="B142" s="42"/>
      <c r="C142" s="8"/>
      <c r="D142" s="8"/>
      <c r="E142" s="23"/>
      <c r="F142" s="57"/>
      <c r="G142" s="65">
        <f>SUM(E138:E140)</f>
        <v>39.44</v>
      </c>
      <c r="H142" s="41"/>
      <c r="I142" s="4"/>
      <c r="J142" s="34"/>
      <c r="K142" s="35"/>
    </row>
    <row r="143" spans="1:11" ht="15" customHeight="1" thickTop="1">
      <c r="A143" s="42"/>
      <c r="B143" s="42"/>
      <c r="C143" s="8"/>
      <c r="D143" s="8"/>
      <c r="E143" s="23"/>
      <c r="F143" s="57"/>
      <c r="G143" s="61"/>
      <c r="H143" s="41"/>
      <c r="I143" s="4"/>
      <c r="J143" s="34"/>
      <c r="K143" s="35"/>
    </row>
    <row r="144" spans="1:11" ht="15" customHeight="1">
      <c r="A144" s="49" t="s">
        <v>200</v>
      </c>
      <c r="B144" s="48"/>
      <c r="C144" s="8"/>
      <c r="D144" s="8"/>
      <c r="E144" s="23"/>
      <c r="F144" s="61"/>
      <c r="G144" s="61"/>
      <c r="H144" s="41"/>
      <c r="I144" s="4"/>
      <c r="J144" s="34"/>
      <c r="K144" s="35"/>
    </row>
    <row r="145" spans="1:11" ht="15" customHeight="1">
      <c r="A145" s="166" t="s">
        <v>572</v>
      </c>
      <c r="B145" s="4"/>
      <c r="C145" s="8"/>
      <c r="D145" s="8"/>
      <c r="E145" s="100">
        <v>27.41</v>
      </c>
      <c r="F145" s="61"/>
      <c r="G145" s="61"/>
      <c r="H145" s="41"/>
      <c r="I145" s="166" t="s">
        <v>186</v>
      </c>
      <c r="J145" s="34"/>
      <c r="K145" s="35"/>
    </row>
    <row r="146" spans="1:11" ht="15" customHeight="1">
      <c r="A146" s="166" t="s">
        <v>573</v>
      </c>
      <c r="B146" s="4"/>
      <c r="C146" s="8"/>
      <c r="D146" s="8"/>
      <c r="E146" s="101">
        <v>49.76</v>
      </c>
      <c r="F146" s="61"/>
      <c r="G146" s="61"/>
      <c r="H146" s="41"/>
      <c r="I146" s="166" t="s">
        <v>186</v>
      </c>
      <c r="J146" s="34"/>
      <c r="K146" s="35"/>
    </row>
    <row r="147" spans="1:11" ht="15" customHeight="1">
      <c r="A147" s="48"/>
      <c r="B147" s="48"/>
      <c r="C147" s="8"/>
      <c r="D147" s="8"/>
      <c r="E147" s="100"/>
      <c r="F147" s="61"/>
      <c r="G147" s="61"/>
      <c r="H147" s="41"/>
      <c r="I147" s="4"/>
      <c r="J147" s="34"/>
      <c r="K147" s="35"/>
    </row>
    <row r="148" spans="1:11" ht="15" customHeight="1" thickBot="1">
      <c r="A148" s="48" t="s">
        <v>201</v>
      </c>
      <c r="B148" s="48"/>
      <c r="C148" s="8"/>
      <c r="D148" s="8"/>
      <c r="E148" s="100"/>
      <c r="F148" s="61"/>
      <c r="G148" s="65">
        <f>SUM(E145:E146)</f>
        <v>77.17</v>
      </c>
      <c r="H148" s="41"/>
      <c r="I148" s="4"/>
      <c r="J148" s="34"/>
      <c r="K148" s="35"/>
    </row>
    <row r="149" spans="1:11" ht="15" customHeight="1" thickTop="1">
      <c r="A149" s="42"/>
      <c r="B149" s="42"/>
      <c r="C149" s="8"/>
      <c r="D149" s="8"/>
      <c r="E149" s="23"/>
      <c r="F149" s="57"/>
      <c r="G149" s="61"/>
      <c r="H149" s="41"/>
      <c r="I149" s="4"/>
      <c r="J149" s="34"/>
      <c r="K149" s="35"/>
    </row>
    <row r="150" spans="1:11" ht="15" customHeight="1">
      <c r="A150" s="49" t="s">
        <v>574</v>
      </c>
      <c r="B150" s="4"/>
      <c r="C150" s="4"/>
      <c r="D150" s="4"/>
      <c r="E150" s="52"/>
      <c r="F150" s="52"/>
      <c r="G150" s="1"/>
      <c r="H150" s="1"/>
      <c r="I150" s="4"/>
      <c r="J150" s="34"/>
      <c r="K150" s="35"/>
    </row>
    <row r="151" spans="1:11" ht="15" customHeight="1">
      <c r="A151" s="166" t="s">
        <v>575</v>
      </c>
      <c r="B151" s="4"/>
      <c r="C151" s="123"/>
      <c r="D151" s="166"/>
      <c r="E151" s="50">
        <v>3826.24</v>
      </c>
      <c r="F151" s="51"/>
      <c r="G151" s="58"/>
      <c r="H151" s="1"/>
      <c r="I151" s="166" t="s">
        <v>115</v>
      </c>
      <c r="J151" s="34"/>
      <c r="K151" s="35"/>
    </row>
    <row r="152" spans="1:11" ht="15" customHeight="1">
      <c r="A152" s="4"/>
      <c r="B152" s="4"/>
      <c r="C152" s="4"/>
      <c r="D152" s="4"/>
      <c r="E152" s="51"/>
      <c r="F152" s="51"/>
      <c r="G152" s="58"/>
      <c r="H152" s="1"/>
      <c r="I152" s="4"/>
      <c r="J152" s="34"/>
      <c r="K152" s="35"/>
    </row>
    <row r="153" spans="1:11" ht="15" customHeight="1" thickBot="1">
      <c r="A153" s="48" t="s">
        <v>576</v>
      </c>
      <c r="B153" s="4"/>
      <c r="C153" s="4"/>
      <c r="D153" s="4"/>
      <c r="E153" s="51"/>
      <c r="F153" s="51"/>
      <c r="G153" s="69">
        <f>SUM(E151:E151)</f>
        <v>3826.24</v>
      </c>
      <c r="H153" s="1"/>
      <c r="I153" s="4"/>
      <c r="J153" s="34"/>
      <c r="K153" s="35"/>
    </row>
    <row r="154" spans="1:11" ht="15" customHeight="1" thickTop="1">
      <c r="A154" s="42"/>
      <c r="B154" s="42"/>
      <c r="C154" s="8"/>
      <c r="D154" s="8"/>
      <c r="E154" s="23"/>
      <c r="F154" s="57"/>
      <c r="G154" s="61"/>
      <c r="H154" s="41"/>
      <c r="I154" s="4"/>
      <c r="J154" s="34"/>
      <c r="K154" s="35"/>
    </row>
    <row r="155" spans="1:11" ht="15" customHeight="1">
      <c r="A155" s="49" t="s">
        <v>149</v>
      </c>
      <c r="B155" s="48"/>
      <c r="C155" s="8"/>
      <c r="D155" s="8"/>
      <c r="E155" s="23"/>
      <c r="F155" s="61"/>
      <c r="G155" s="61"/>
      <c r="H155" s="41"/>
      <c r="I155" s="4"/>
      <c r="J155" s="34"/>
      <c r="K155" s="35"/>
    </row>
    <row r="156" spans="1:11" ht="15" customHeight="1">
      <c r="A156" s="166" t="s">
        <v>577</v>
      </c>
      <c r="B156" s="4"/>
      <c r="C156" s="8"/>
      <c r="D156" s="8"/>
      <c r="E156" s="101">
        <v>126.14</v>
      </c>
      <c r="F156" s="61"/>
      <c r="G156" s="61"/>
      <c r="H156" s="41"/>
      <c r="I156" s="166" t="s">
        <v>245</v>
      </c>
      <c r="J156" s="34"/>
      <c r="K156" s="35"/>
    </row>
    <row r="157" spans="1:11" ht="15" customHeight="1">
      <c r="A157" s="48"/>
      <c r="B157" s="48"/>
      <c r="C157" s="8"/>
      <c r="D157" s="8"/>
      <c r="E157" s="100"/>
      <c r="F157" s="61"/>
      <c r="G157" s="61"/>
      <c r="H157" s="41"/>
      <c r="I157" s="4"/>
      <c r="J157" s="34"/>
      <c r="K157" s="35"/>
    </row>
    <row r="158" spans="1:11" ht="15" customHeight="1" thickBot="1">
      <c r="A158" s="48" t="s">
        <v>368</v>
      </c>
      <c r="B158" s="48"/>
      <c r="C158" s="8"/>
      <c r="D158" s="8"/>
      <c r="E158" s="100"/>
      <c r="F158" s="61"/>
      <c r="G158" s="65">
        <f>SUM(E156)</f>
        <v>126.14</v>
      </c>
      <c r="H158" s="41"/>
      <c r="I158" s="4"/>
      <c r="J158" s="34"/>
      <c r="K158" s="35"/>
    </row>
    <row r="159" spans="1:11" ht="15" customHeight="1" thickTop="1">
      <c r="A159" s="42"/>
      <c r="B159" s="42"/>
      <c r="C159" s="8"/>
      <c r="D159" s="8"/>
      <c r="E159" s="23"/>
      <c r="F159" s="57"/>
      <c r="G159" s="61"/>
      <c r="H159" s="41"/>
      <c r="I159" s="4"/>
      <c r="J159" s="34"/>
      <c r="K159" s="35"/>
    </row>
    <row r="160" spans="1:7" s="107" customFormat="1" ht="15" customHeight="1">
      <c r="A160" s="49" t="s">
        <v>277</v>
      </c>
      <c r="B160" s="108"/>
      <c r="E160" s="63"/>
      <c r="F160" s="114"/>
      <c r="G160" s="114"/>
    </row>
    <row r="161" spans="1:9" s="107" customFormat="1" ht="15" customHeight="1">
      <c r="A161" s="166" t="s">
        <v>578</v>
      </c>
      <c r="B161" s="4"/>
      <c r="C161" s="126"/>
      <c r="E161" s="66">
        <v>74.37</v>
      </c>
      <c r="F161" s="114"/>
      <c r="G161" s="114"/>
      <c r="I161" s="107" t="s">
        <v>369</v>
      </c>
    </row>
    <row r="162" spans="2:7" s="107" customFormat="1" ht="15" customHeight="1">
      <c r="B162" s="108"/>
      <c r="E162" s="63"/>
      <c r="F162" s="114"/>
      <c r="G162" s="114"/>
    </row>
    <row r="163" spans="1:7" s="107" customFormat="1" ht="15" customHeight="1" thickBot="1">
      <c r="A163" s="108" t="s">
        <v>278</v>
      </c>
      <c r="B163" s="108"/>
      <c r="E163" s="63"/>
      <c r="F163" s="114"/>
      <c r="G163" s="113">
        <f>SUM(E161)</f>
        <v>74.37</v>
      </c>
    </row>
    <row r="164" spans="1:7" s="107" customFormat="1" ht="15" customHeight="1" thickTop="1">
      <c r="A164" s="108"/>
      <c r="B164" s="108"/>
      <c r="E164" s="63"/>
      <c r="F164" s="114"/>
      <c r="G164" s="114"/>
    </row>
    <row r="165" spans="1:11" ht="15" customHeight="1">
      <c r="A165" s="49" t="s">
        <v>161</v>
      </c>
      <c r="B165" s="48"/>
      <c r="C165" s="4"/>
      <c r="D165" s="4"/>
      <c r="E165" s="23"/>
      <c r="F165" s="87"/>
      <c r="G165" s="87"/>
      <c r="H165" s="1"/>
      <c r="I165" s="4"/>
      <c r="J165" s="34"/>
      <c r="K165" s="33"/>
    </row>
    <row r="166" spans="1:11" ht="15" customHeight="1">
      <c r="A166" s="166" t="s">
        <v>579</v>
      </c>
      <c r="B166" s="4"/>
      <c r="C166" s="126"/>
      <c r="D166" s="4"/>
      <c r="E166" s="55">
        <v>242.83</v>
      </c>
      <c r="F166" s="55"/>
      <c r="I166" s="23" t="s">
        <v>212</v>
      </c>
      <c r="J166" s="34"/>
      <c r="K166" s="11"/>
    </row>
    <row r="167" spans="1:11" ht="15" customHeight="1">
      <c r="A167" s="170" t="s">
        <v>580</v>
      </c>
      <c r="B167" s="4"/>
      <c r="C167" s="126"/>
      <c r="D167" s="13"/>
      <c r="E167" s="55">
        <v>562.32</v>
      </c>
      <c r="F167" s="54"/>
      <c r="I167" s="13" t="s">
        <v>213</v>
      </c>
      <c r="J167" s="34"/>
      <c r="K167" s="33"/>
    </row>
    <row r="168" spans="1:11" ht="15" customHeight="1">
      <c r="A168" s="166" t="s">
        <v>581</v>
      </c>
      <c r="B168" s="4"/>
      <c r="C168" s="126"/>
      <c r="D168" s="3"/>
      <c r="E168" s="50">
        <v>148.97</v>
      </c>
      <c r="F168" s="55"/>
      <c r="I168" s="13" t="s">
        <v>214</v>
      </c>
      <c r="J168" s="34"/>
      <c r="K168" s="33"/>
    </row>
    <row r="169" spans="1:11" ht="15" customHeight="1">
      <c r="A169" s="4"/>
      <c r="B169" s="4"/>
      <c r="C169" s="3"/>
      <c r="D169" s="3"/>
      <c r="E169" s="54"/>
      <c r="F169" s="54"/>
      <c r="I169" s="13"/>
      <c r="J169" s="34"/>
      <c r="K169" s="33"/>
    </row>
    <row r="170" spans="1:11" ht="15" customHeight="1" thickBot="1">
      <c r="A170" s="48" t="s">
        <v>215</v>
      </c>
      <c r="B170" s="48"/>
      <c r="C170" s="4"/>
      <c r="D170" s="4"/>
      <c r="E170" s="23"/>
      <c r="F170" s="61"/>
      <c r="G170" s="65">
        <f>SUM(E166:E168)</f>
        <v>954.1200000000001</v>
      </c>
      <c r="H170" s="25"/>
      <c r="I170" s="4"/>
      <c r="J170" s="34"/>
      <c r="K170" s="42"/>
    </row>
    <row r="171" spans="1:11" ht="15" customHeight="1" thickTop="1">
      <c r="A171" s="48"/>
      <c r="B171" s="48"/>
      <c r="C171" s="4"/>
      <c r="D171" s="4"/>
      <c r="E171" s="23"/>
      <c r="F171" s="61"/>
      <c r="G171" s="61"/>
      <c r="H171" s="25"/>
      <c r="I171" s="4"/>
      <c r="J171" s="34"/>
      <c r="K171" s="42"/>
    </row>
    <row r="172" spans="1:11" ht="15" customHeight="1">
      <c r="A172" s="49" t="s">
        <v>202</v>
      </c>
      <c r="B172" s="49"/>
      <c r="C172" s="4"/>
      <c r="D172" s="4"/>
      <c r="E172" s="57"/>
      <c r="F172" s="57"/>
      <c r="G172" s="1"/>
      <c r="H172" s="1"/>
      <c r="I172" s="4"/>
      <c r="J172" s="34"/>
      <c r="K172" s="42"/>
    </row>
    <row r="173" spans="1:11" ht="15" customHeight="1">
      <c r="A173" s="166" t="s">
        <v>582</v>
      </c>
      <c r="B173" s="4"/>
      <c r="C173" s="4"/>
      <c r="D173" s="4"/>
      <c r="E173" s="64">
        <v>212.5</v>
      </c>
      <c r="F173" s="57"/>
      <c r="G173" s="1"/>
      <c r="H173" s="1"/>
      <c r="I173" s="166" t="s">
        <v>139</v>
      </c>
      <c r="J173" s="34"/>
      <c r="K173" s="42"/>
    </row>
    <row r="174" spans="1:11" ht="15" customHeight="1">
      <c r="A174" s="23"/>
      <c r="B174" s="23"/>
      <c r="C174" s="4"/>
      <c r="D174" s="4"/>
      <c r="E174" s="52"/>
      <c r="F174" s="52"/>
      <c r="G174" s="40"/>
      <c r="H174" s="40"/>
      <c r="I174" s="23"/>
      <c r="J174" s="34"/>
      <c r="K174" s="42"/>
    </row>
    <row r="175" spans="1:11" ht="15" customHeight="1" thickBot="1">
      <c r="A175" s="70" t="s">
        <v>509</v>
      </c>
      <c r="B175" s="70"/>
      <c r="C175" s="4"/>
      <c r="D175" s="4"/>
      <c r="E175" s="23"/>
      <c r="F175" s="55"/>
      <c r="G175" s="56">
        <f>SUM(E173:E173)</f>
        <v>212.5</v>
      </c>
      <c r="H175" s="40"/>
      <c r="I175" s="4"/>
      <c r="J175" s="34"/>
      <c r="K175" s="42"/>
    </row>
    <row r="176" spans="1:11" ht="15" customHeight="1" thickTop="1">
      <c r="A176" s="70"/>
      <c r="B176" s="70"/>
      <c r="C176" s="4"/>
      <c r="D176" s="4"/>
      <c r="E176" s="23"/>
      <c r="F176" s="55"/>
      <c r="G176" s="55"/>
      <c r="H176" s="40"/>
      <c r="I176" s="4"/>
      <c r="J176" s="34"/>
      <c r="K176" s="42"/>
    </row>
    <row r="177" spans="1:11" ht="15" customHeight="1">
      <c r="A177" s="49" t="s">
        <v>162</v>
      </c>
      <c r="B177" s="5"/>
      <c r="C177" s="4"/>
      <c r="D177" s="4"/>
      <c r="E177" s="57"/>
      <c r="F177" s="57"/>
      <c r="G177" s="25"/>
      <c r="H177" s="25"/>
      <c r="I177" s="4"/>
      <c r="J177" s="34"/>
      <c r="K177" s="42"/>
    </row>
    <row r="178" spans="1:11" ht="15" customHeight="1">
      <c r="A178" s="4" t="s">
        <v>221</v>
      </c>
      <c r="B178" s="4"/>
      <c r="C178" s="4"/>
      <c r="D178" s="4"/>
      <c r="E178" s="50">
        <v>3219.6</v>
      </c>
      <c r="F178" s="52"/>
      <c r="G178" s="1"/>
      <c r="H178" s="1"/>
      <c r="I178" s="4" t="s">
        <v>196</v>
      </c>
      <c r="J178" s="11"/>
      <c r="K178" s="33"/>
    </row>
    <row r="179" spans="1:11" ht="15" customHeight="1">
      <c r="A179" s="4"/>
      <c r="B179" s="4"/>
      <c r="C179" s="4"/>
      <c r="D179" s="4"/>
      <c r="E179" s="51"/>
      <c r="F179" s="52"/>
      <c r="G179" s="1"/>
      <c r="H179" s="1"/>
      <c r="I179" s="4"/>
      <c r="J179" s="11"/>
      <c r="K179" s="33"/>
    </row>
    <row r="180" spans="1:11" ht="15" customHeight="1" thickBot="1">
      <c r="A180" s="48" t="s">
        <v>222</v>
      </c>
      <c r="B180" s="5"/>
      <c r="C180" s="4"/>
      <c r="D180" s="4"/>
      <c r="E180" s="57"/>
      <c r="F180" s="57"/>
      <c r="G180" s="97">
        <f>SUM(E178:E178)</f>
        <v>3219.6</v>
      </c>
      <c r="H180" s="1"/>
      <c r="I180" s="4"/>
      <c r="J180" s="11"/>
      <c r="K180" s="33"/>
    </row>
    <row r="181" spans="1:11" ht="15" customHeight="1" thickTop="1">
      <c r="A181" s="48"/>
      <c r="B181" s="5"/>
      <c r="C181" s="4"/>
      <c r="D181" s="4"/>
      <c r="E181" s="57"/>
      <c r="F181" s="57"/>
      <c r="H181" s="1"/>
      <c r="I181" s="4"/>
      <c r="J181" s="11"/>
      <c r="K181" s="33"/>
    </row>
    <row r="182" spans="1:11" ht="15" customHeight="1">
      <c r="A182" s="49" t="s">
        <v>380</v>
      </c>
      <c r="B182" s="5"/>
      <c r="C182" s="4"/>
      <c r="D182" s="4"/>
      <c r="E182" s="57"/>
      <c r="F182" s="57"/>
      <c r="G182" s="25"/>
      <c r="H182" s="25"/>
      <c r="I182" s="4"/>
      <c r="J182" s="11"/>
      <c r="K182" s="33"/>
    </row>
    <row r="183" spans="1:11" ht="15" customHeight="1">
      <c r="A183" s="166" t="s">
        <v>583</v>
      </c>
      <c r="B183" s="4"/>
      <c r="C183" s="4"/>
      <c r="D183" s="4"/>
      <c r="E183" s="50">
        <v>200</v>
      </c>
      <c r="F183" s="52"/>
      <c r="G183" s="1"/>
      <c r="H183" s="1"/>
      <c r="I183" s="166" t="s">
        <v>584</v>
      </c>
      <c r="J183" s="11"/>
      <c r="K183" s="33"/>
    </row>
    <row r="184" spans="1:11" ht="15" customHeight="1">
      <c r="A184" s="4"/>
      <c r="B184" s="4"/>
      <c r="C184" s="4"/>
      <c r="D184" s="4"/>
      <c r="E184" s="51"/>
      <c r="F184" s="52"/>
      <c r="G184" s="1"/>
      <c r="H184" s="1"/>
      <c r="I184" s="4"/>
      <c r="J184" s="11"/>
      <c r="K184" s="33"/>
    </row>
    <row r="185" spans="1:11" ht="15" customHeight="1" thickBot="1">
      <c r="A185" s="48" t="s">
        <v>585</v>
      </c>
      <c r="B185" s="5"/>
      <c r="C185" s="4"/>
      <c r="D185" s="4"/>
      <c r="E185" s="57"/>
      <c r="F185" s="57"/>
      <c r="G185" s="97">
        <f>SUM(E183:E183)</f>
        <v>200</v>
      </c>
      <c r="H185" s="1"/>
      <c r="I185" s="4"/>
      <c r="J185" s="11"/>
      <c r="K185" s="33"/>
    </row>
    <row r="186" spans="1:11" ht="15" customHeight="1" thickTop="1">
      <c r="A186" s="48"/>
      <c r="B186" s="5"/>
      <c r="C186" s="4"/>
      <c r="D186" s="4"/>
      <c r="E186" s="57"/>
      <c r="F186" s="57"/>
      <c r="H186" s="1"/>
      <c r="I186" s="4"/>
      <c r="J186" s="11"/>
      <c r="K186" s="33"/>
    </row>
    <row r="187" spans="1:10" ht="15" customHeight="1">
      <c r="A187" s="49" t="s">
        <v>163</v>
      </c>
      <c r="B187" s="5"/>
      <c r="C187" s="4"/>
      <c r="D187" s="4"/>
      <c r="E187" s="57"/>
      <c r="F187" s="57"/>
      <c r="H187" s="1"/>
      <c r="I187" s="4"/>
      <c r="J187" s="4"/>
    </row>
    <row r="188" spans="1:10" ht="15" customHeight="1">
      <c r="A188" s="166" t="s">
        <v>586</v>
      </c>
      <c r="B188" s="4"/>
      <c r="C188" s="4"/>
      <c r="D188" s="4"/>
      <c r="E188" s="87">
        <v>53.34</v>
      </c>
      <c r="F188" s="58"/>
      <c r="I188" s="176" t="s">
        <v>587</v>
      </c>
      <c r="J188" s="4"/>
    </row>
    <row r="189" spans="1:10" ht="15" customHeight="1">
      <c r="A189" s="166" t="s">
        <v>588</v>
      </c>
      <c r="B189" s="4"/>
      <c r="C189" s="4"/>
      <c r="D189" s="4"/>
      <c r="E189" s="87">
        <v>7.16</v>
      </c>
      <c r="F189" s="58"/>
      <c r="I189" s="176" t="s">
        <v>589</v>
      </c>
      <c r="J189" s="4"/>
    </row>
    <row r="190" spans="1:10" ht="15" customHeight="1">
      <c r="A190" s="166" t="s">
        <v>590</v>
      </c>
      <c r="B190" s="4"/>
      <c r="C190" s="4"/>
      <c r="D190" s="4"/>
      <c r="E190" s="87">
        <v>21.15</v>
      </c>
      <c r="F190" s="58"/>
      <c r="I190" s="176" t="s">
        <v>591</v>
      </c>
      <c r="J190" s="4"/>
    </row>
    <row r="191" spans="1:10" ht="15" customHeight="1">
      <c r="A191" s="166" t="s">
        <v>592</v>
      </c>
      <c r="B191" s="4"/>
      <c r="C191" s="4"/>
      <c r="D191" s="4"/>
      <c r="E191" s="87">
        <v>27.14</v>
      </c>
      <c r="F191" s="58"/>
      <c r="I191" s="176" t="s">
        <v>593</v>
      </c>
      <c r="J191" s="4"/>
    </row>
    <row r="192" spans="1:10" ht="15" customHeight="1">
      <c r="A192" s="166" t="s">
        <v>594</v>
      </c>
      <c r="B192" s="4"/>
      <c r="C192" s="4"/>
      <c r="D192" s="4"/>
      <c r="E192" s="87">
        <v>65.18</v>
      </c>
      <c r="F192" s="58"/>
      <c r="I192" s="176" t="s">
        <v>104</v>
      </c>
      <c r="J192" s="4"/>
    </row>
    <row r="193" spans="1:10" ht="15" customHeight="1">
      <c r="A193" s="166" t="s">
        <v>595</v>
      </c>
      <c r="B193" s="4"/>
      <c r="C193" s="4"/>
      <c r="D193" s="4"/>
      <c r="E193" s="87">
        <v>52.12</v>
      </c>
      <c r="F193" s="58"/>
      <c r="I193" s="176" t="s">
        <v>596</v>
      </c>
      <c r="J193" s="4"/>
    </row>
    <row r="194" spans="1:10" ht="15" customHeight="1">
      <c r="A194" s="166" t="s">
        <v>633</v>
      </c>
      <c r="B194" s="4"/>
      <c r="C194" s="4"/>
      <c r="D194" s="166" t="s">
        <v>21</v>
      </c>
      <c r="E194" s="66">
        <v>6.42</v>
      </c>
      <c r="F194" s="58"/>
      <c r="I194" s="176" t="s">
        <v>634</v>
      </c>
      <c r="J194" s="4"/>
    </row>
    <row r="195" spans="1:13" ht="15" customHeight="1">
      <c r="A195" s="4"/>
      <c r="B195" s="4"/>
      <c r="C195" s="4"/>
      <c r="D195" s="4"/>
      <c r="E195" s="58"/>
      <c r="F195" s="58"/>
      <c r="G195" s="1"/>
      <c r="H195" s="1"/>
      <c r="I195" s="33"/>
      <c r="J195" s="4"/>
      <c r="K195" s="9"/>
      <c r="M195" s="23"/>
    </row>
    <row r="196" spans="1:13" ht="15" customHeight="1" thickBot="1">
      <c r="A196" s="48" t="s">
        <v>216</v>
      </c>
      <c r="B196" s="48"/>
      <c r="C196" s="4"/>
      <c r="D196" s="4"/>
      <c r="E196" s="23"/>
      <c r="F196" s="87"/>
      <c r="G196" s="69">
        <f>SUM(E188:E194)</f>
        <v>232.51000000000002</v>
      </c>
      <c r="H196" s="1"/>
      <c r="I196" s="33"/>
      <c r="J196" s="4"/>
      <c r="K196" s="9"/>
      <c r="M196" s="23"/>
    </row>
    <row r="197" spans="1:13" ht="15" customHeight="1" thickTop="1">
      <c r="A197" s="48"/>
      <c r="B197" s="48"/>
      <c r="C197" s="4"/>
      <c r="D197" s="4"/>
      <c r="E197" s="23"/>
      <c r="F197" s="87"/>
      <c r="G197" s="87"/>
      <c r="H197" s="1"/>
      <c r="I197" s="33"/>
      <c r="J197" s="4"/>
      <c r="K197" s="9"/>
      <c r="M197" s="23"/>
    </row>
    <row r="198" spans="1:13" ht="15" customHeight="1">
      <c r="A198" s="49" t="s">
        <v>353</v>
      </c>
      <c r="B198" s="48"/>
      <c r="C198" s="4"/>
      <c r="D198" s="4"/>
      <c r="E198" s="23"/>
      <c r="F198" s="87"/>
      <c r="G198" s="87"/>
      <c r="H198" s="1"/>
      <c r="I198" s="33"/>
      <c r="J198" s="4"/>
      <c r="K198" s="9"/>
      <c r="M198" s="23"/>
    </row>
    <row r="199" spans="1:13" ht="15" customHeight="1">
      <c r="A199" s="166" t="s">
        <v>370</v>
      </c>
      <c r="B199" s="4"/>
      <c r="C199" s="3"/>
      <c r="D199" s="4"/>
      <c r="E199" s="101">
        <v>666.23</v>
      </c>
      <c r="F199" s="87"/>
      <c r="G199" s="87"/>
      <c r="H199" s="1"/>
      <c r="I199" s="175" t="s">
        <v>38</v>
      </c>
      <c r="J199" s="4"/>
      <c r="K199" s="9"/>
      <c r="M199" s="23"/>
    </row>
    <row r="200" spans="1:13" ht="15" customHeight="1">
      <c r="A200" s="4"/>
      <c r="B200" s="48"/>
      <c r="C200" s="3"/>
      <c r="D200" s="4"/>
      <c r="E200" s="100"/>
      <c r="F200" s="87"/>
      <c r="G200" s="87"/>
      <c r="H200" s="1"/>
      <c r="I200" s="33"/>
      <c r="J200" s="4"/>
      <c r="K200" s="9"/>
      <c r="M200" s="23"/>
    </row>
    <row r="201" spans="1:13" ht="15" customHeight="1" thickBot="1">
      <c r="A201" s="48" t="s">
        <v>355</v>
      </c>
      <c r="B201" s="48"/>
      <c r="C201" s="3"/>
      <c r="D201" s="4"/>
      <c r="E201" s="100"/>
      <c r="F201" s="87"/>
      <c r="G201" s="69">
        <f>SUM(E199)</f>
        <v>666.23</v>
      </c>
      <c r="H201" s="1"/>
      <c r="I201" s="33"/>
      <c r="J201" s="4"/>
      <c r="K201" s="9"/>
      <c r="M201" s="23"/>
    </row>
    <row r="202" spans="1:13" ht="15" customHeight="1" thickTop="1">
      <c r="A202" s="48"/>
      <c r="B202" s="48"/>
      <c r="C202" s="3"/>
      <c r="D202" s="4"/>
      <c r="E202" s="100"/>
      <c r="F202" s="87"/>
      <c r="G202" s="87"/>
      <c r="H202" s="1"/>
      <c r="I202" s="33"/>
      <c r="J202" s="4"/>
      <c r="K202" s="9"/>
      <c r="M202" s="23"/>
    </row>
    <row r="203" spans="1:13" ht="15" customHeight="1">
      <c r="A203" s="49" t="s">
        <v>597</v>
      </c>
      <c r="B203" s="48"/>
      <c r="C203" s="4"/>
      <c r="D203" s="4"/>
      <c r="E203" s="23"/>
      <c r="F203" s="87"/>
      <c r="G203" s="87"/>
      <c r="H203" s="1"/>
      <c r="I203" s="33"/>
      <c r="J203" s="4"/>
      <c r="K203" s="9"/>
      <c r="M203" s="23"/>
    </row>
    <row r="204" spans="1:13" ht="15" customHeight="1">
      <c r="A204" s="166" t="s">
        <v>598</v>
      </c>
      <c r="B204" s="4"/>
      <c r="C204" s="127"/>
      <c r="D204" s="4"/>
      <c r="E204" s="101">
        <v>2280.99</v>
      </c>
      <c r="F204" s="87"/>
      <c r="G204" s="87"/>
      <c r="H204" s="1"/>
      <c r="I204" s="175" t="s">
        <v>599</v>
      </c>
      <c r="J204" s="4"/>
      <c r="K204" s="9"/>
      <c r="M204" s="23"/>
    </row>
    <row r="205" spans="1:13" ht="15" customHeight="1">
      <c r="A205" s="4"/>
      <c r="B205" s="48"/>
      <c r="C205" s="3"/>
      <c r="D205" s="4"/>
      <c r="E205" s="100"/>
      <c r="F205" s="87"/>
      <c r="G205" s="87"/>
      <c r="H205" s="1"/>
      <c r="I205" s="33"/>
      <c r="J205" s="4"/>
      <c r="K205" s="9"/>
      <c r="M205" s="23"/>
    </row>
    <row r="206" spans="1:13" ht="15" customHeight="1" thickBot="1">
      <c r="A206" s="48" t="s">
        <v>600</v>
      </c>
      <c r="B206" s="48"/>
      <c r="C206" s="3"/>
      <c r="D206" s="4"/>
      <c r="E206" s="100"/>
      <c r="F206" s="87"/>
      <c r="G206" s="69">
        <f>SUM(E204:E204)</f>
        <v>2280.99</v>
      </c>
      <c r="H206" s="1"/>
      <c r="I206" s="33"/>
      <c r="J206" s="4"/>
      <c r="K206" s="9"/>
      <c r="M206" s="23"/>
    </row>
    <row r="207" spans="1:13" ht="15" customHeight="1" thickTop="1">
      <c r="A207" s="48"/>
      <c r="B207" s="48"/>
      <c r="C207" s="4"/>
      <c r="D207" s="4"/>
      <c r="E207" s="23"/>
      <c r="F207" s="87"/>
      <c r="G207" s="87"/>
      <c r="H207" s="1"/>
      <c r="I207" s="33"/>
      <c r="J207" s="4"/>
      <c r="K207" s="9"/>
      <c r="M207" s="23"/>
    </row>
    <row r="208" spans="1:13" ht="15" customHeight="1">
      <c r="A208" s="49" t="s">
        <v>328</v>
      </c>
      <c r="B208" s="48"/>
      <c r="C208" s="4"/>
      <c r="D208" s="4"/>
      <c r="E208" s="23"/>
      <c r="F208" s="87"/>
      <c r="G208" s="87"/>
      <c r="H208" s="1"/>
      <c r="I208" s="33"/>
      <c r="J208" s="4"/>
      <c r="K208" s="9"/>
      <c r="M208" s="23"/>
    </row>
    <row r="209" spans="1:13" ht="15" customHeight="1">
      <c r="A209" s="166" t="s">
        <v>601</v>
      </c>
      <c r="B209" s="4"/>
      <c r="C209" s="127"/>
      <c r="D209" s="4"/>
      <c r="E209" s="101">
        <v>942.21</v>
      </c>
      <c r="F209" s="87"/>
      <c r="G209" s="87"/>
      <c r="H209" s="1"/>
      <c r="I209" s="175" t="s">
        <v>602</v>
      </c>
      <c r="J209" s="4"/>
      <c r="K209" s="9"/>
      <c r="M209" s="23"/>
    </row>
    <row r="210" spans="1:13" ht="15" customHeight="1">
      <c r="A210" s="4"/>
      <c r="B210" s="48"/>
      <c r="C210" s="3"/>
      <c r="D210" s="4"/>
      <c r="E210" s="100"/>
      <c r="F210" s="87"/>
      <c r="G210" s="87"/>
      <c r="H210" s="1"/>
      <c r="I210" s="33"/>
      <c r="J210" s="4"/>
      <c r="K210" s="9"/>
      <c r="M210" s="23"/>
    </row>
    <row r="211" spans="1:13" ht="15" customHeight="1" thickBot="1">
      <c r="A211" s="48" t="s">
        <v>490</v>
      </c>
      <c r="B211" s="48"/>
      <c r="C211" s="3"/>
      <c r="D211" s="4"/>
      <c r="E211" s="100"/>
      <c r="F211" s="87"/>
      <c r="G211" s="69">
        <f>SUM(E209:E209)</f>
        <v>942.21</v>
      </c>
      <c r="H211" s="1"/>
      <c r="I211" s="33"/>
      <c r="J211" s="4"/>
      <c r="K211" s="9"/>
      <c r="M211" s="23"/>
    </row>
    <row r="212" spans="1:13" ht="15" customHeight="1" thickTop="1">
      <c r="A212" s="48"/>
      <c r="B212" s="48"/>
      <c r="C212" s="4"/>
      <c r="D212" s="4"/>
      <c r="E212" s="23"/>
      <c r="F212" s="87"/>
      <c r="G212" s="87"/>
      <c r="H212" s="1"/>
      <c r="I212" s="33"/>
      <c r="J212" s="4"/>
      <c r="K212" s="9"/>
      <c r="M212" s="23"/>
    </row>
    <row r="213" spans="1:13" ht="15" customHeight="1">
      <c r="A213" s="49" t="s">
        <v>189</v>
      </c>
      <c r="B213" s="48"/>
      <c r="C213" s="4"/>
      <c r="D213" s="4"/>
      <c r="E213" s="23"/>
      <c r="F213" s="87"/>
      <c r="G213" s="87"/>
      <c r="H213" s="1"/>
      <c r="I213" s="33"/>
      <c r="J213" s="4"/>
      <c r="K213" s="9"/>
      <c r="M213" s="23"/>
    </row>
    <row r="214" spans="1:13" ht="15" customHeight="1">
      <c r="A214" s="166" t="s">
        <v>603</v>
      </c>
      <c r="B214" s="4"/>
      <c r="C214" s="127"/>
      <c r="D214" s="4"/>
      <c r="E214" s="100">
        <v>20</v>
      </c>
      <c r="F214" s="87"/>
      <c r="G214" s="87"/>
      <c r="H214" s="1"/>
      <c r="I214" s="175" t="s">
        <v>125</v>
      </c>
      <c r="J214" s="4"/>
      <c r="K214" s="9"/>
      <c r="M214" s="23"/>
    </row>
    <row r="215" spans="1:13" ht="15" customHeight="1">
      <c r="A215" s="166" t="s">
        <v>604</v>
      </c>
      <c r="B215" s="4"/>
      <c r="C215" s="127"/>
      <c r="D215" s="4"/>
      <c r="E215" s="100">
        <v>20</v>
      </c>
      <c r="F215" s="87"/>
      <c r="G215" s="87"/>
      <c r="H215" s="1"/>
      <c r="I215" s="175" t="s">
        <v>125</v>
      </c>
      <c r="J215" s="4"/>
      <c r="K215" s="9"/>
      <c r="M215" s="23"/>
    </row>
    <row r="216" spans="1:13" ht="15" customHeight="1">
      <c r="A216" s="166" t="s">
        <v>605</v>
      </c>
      <c r="B216" s="4"/>
      <c r="C216" s="127"/>
      <c r="D216" s="166"/>
      <c r="E216" s="100">
        <v>20</v>
      </c>
      <c r="F216" s="87"/>
      <c r="G216" s="87"/>
      <c r="H216" s="1"/>
      <c r="I216" s="175" t="s">
        <v>125</v>
      </c>
      <c r="J216" s="4"/>
      <c r="K216" s="9"/>
      <c r="M216" s="23"/>
    </row>
    <row r="217" spans="1:13" ht="15" customHeight="1">
      <c r="A217" s="166" t="s">
        <v>636</v>
      </c>
      <c r="B217" s="4"/>
      <c r="C217" s="127"/>
      <c r="D217" s="166" t="s">
        <v>21</v>
      </c>
      <c r="E217" s="100">
        <v>20</v>
      </c>
      <c r="F217" s="87"/>
      <c r="G217" s="87"/>
      <c r="H217" s="1"/>
      <c r="I217" s="175" t="s">
        <v>125</v>
      </c>
      <c r="J217" s="4"/>
      <c r="K217" s="9"/>
      <c r="M217" s="23"/>
    </row>
    <row r="218" spans="1:13" ht="15" customHeight="1">
      <c r="A218" s="166" t="s">
        <v>635</v>
      </c>
      <c r="B218" s="4"/>
      <c r="C218" s="127"/>
      <c r="D218" s="166" t="s">
        <v>21</v>
      </c>
      <c r="E218" s="101">
        <v>120</v>
      </c>
      <c r="F218" s="87"/>
      <c r="G218" s="87"/>
      <c r="H218" s="1"/>
      <c r="I218" s="175" t="s">
        <v>125</v>
      </c>
      <c r="J218" s="4"/>
      <c r="K218" s="9"/>
      <c r="M218" s="23"/>
    </row>
    <row r="219" spans="1:13" ht="15" customHeight="1">
      <c r="A219" s="4"/>
      <c r="B219" s="48"/>
      <c r="C219" s="3"/>
      <c r="D219" s="4"/>
      <c r="E219" s="100"/>
      <c r="F219" s="87"/>
      <c r="G219" s="87"/>
      <c r="H219" s="1"/>
      <c r="I219" s="33"/>
      <c r="J219" s="4"/>
      <c r="K219" s="9"/>
      <c r="M219" s="23"/>
    </row>
    <row r="220" spans="1:13" ht="15" customHeight="1" thickBot="1">
      <c r="A220" s="48" t="s">
        <v>60</v>
      </c>
      <c r="B220" s="48"/>
      <c r="C220" s="3"/>
      <c r="D220" s="4"/>
      <c r="E220" s="100"/>
      <c r="F220" s="87"/>
      <c r="G220" s="69">
        <f>SUM(E214:E218)</f>
        <v>200</v>
      </c>
      <c r="H220" s="1"/>
      <c r="I220" s="33"/>
      <c r="J220" s="4"/>
      <c r="K220" s="9"/>
      <c r="M220" s="23"/>
    </row>
    <row r="221" spans="1:13" ht="15" customHeight="1" thickTop="1">
      <c r="A221" s="48"/>
      <c r="B221" s="48"/>
      <c r="C221" s="3"/>
      <c r="D221" s="4"/>
      <c r="E221" s="100"/>
      <c r="F221" s="87"/>
      <c r="G221" s="87"/>
      <c r="H221" s="1"/>
      <c r="I221" s="33"/>
      <c r="J221" s="4"/>
      <c r="K221" s="9"/>
      <c r="M221" s="23"/>
    </row>
    <row r="222" spans="1:12" ht="15" customHeight="1">
      <c r="A222" s="49" t="s">
        <v>253</v>
      </c>
      <c r="B222" s="4"/>
      <c r="C222" s="4"/>
      <c r="D222" s="4"/>
      <c r="E222" s="52"/>
      <c r="F222" s="52"/>
      <c r="G222" s="1"/>
      <c r="H222" s="1"/>
      <c r="I222" s="4"/>
      <c r="J222" s="34"/>
      <c r="K222" s="9"/>
      <c r="L222" s="29"/>
    </row>
    <row r="223" spans="1:12" ht="15" customHeight="1">
      <c r="A223" s="166" t="s">
        <v>606</v>
      </c>
      <c r="B223" s="4"/>
      <c r="C223" s="4"/>
      <c r="D223" s="4"/>
      <c r="E223" s="51">
        <v>35.28</v>
      </c>
      <c r="F223" s="52"/>
      <c r="G223" s="1"/>
      <c r="H223" s="1"/>
      <c r="I223" s="166" t="s">
        <v>607</v>
      </c>
      <c r="J223" s="34"/>
      <c r="K223" s="9"/>
      <c r="L223" s="29"/>
    </row>
    <row r="224" spans="1:12" ht="15" customHeight="1">
      <c r="A224" s="166" t="s">
        <v>608</v>
      </c>
      <c r="B224" s="4"/>
      <c r="C224" s="4"/>
      <c r="D224" s="4"/>
      <c r="E224" s="55">
        <v>61.49</v>
      </c>
      <c r="F224" s="52"/>
      <c r="G224" s="1"/>
      <c r="H224" s="1"/>
      <c r="I224" s="166" t="s">
        <v>609</v>
      </c>
      <c r="J224" s="34"/>
      <c r="K224" s="9"/>
      <c r="L224" s="29"/>
    </row>
    <row r="225" spans="1:12" ht="15" customHeight="1">
      <c r="A225" s="166" t="s">
        <v>610</v>
      </c>
      <c r="B225" s="4"/>
      <c r="C225" s="4"/>
      <c r="D225" s="4"/>
      <c r="E225" s="55">
        <v>270.35</v>
      </c>
      <c r="F225" s="52"/>
      <c r="G225" s="1"/>
      <c r="H225" s="1"/>
      <c r="I225" s="166" t="s">
        <v>609</v>
      </c>
      <c r="J225" s="34"/>
      <c r="K225" s="9"/>
      <c r="L225" s="29"/>
    </row>
    <row r="226" spans="1:12" ht="15" customHeight="1">
      <c r="A226" s="166" t="s">
        <v>611</v>
      </c>
      <c r="B226" s="4"/>
      <c r="C226" s="4"/>
      <c r="D226" s="4"/>
      <c r="E226" s="55">
        <v>236.9</v>
      </c>
      <c r="F226" s="52"/>
      <c r="G226" s="1"/>
      <c r="H226" s="1"/>
      <c r="I226" s="166" t="s">
        <v>612</v>
      </c>
      <c r="J226" s="34"/>
      <c r="K226" s="9"/>
      <c r="L226" s="29"/>
    </row>
    <row r="227" spans="1:12" ht="15" customHeight="1">
      <c r="A227" s="166" t="s">
        <v>613</v>
      </c>
      <c r="B227" s="4"/>
      <c r="C227" s="4"/>
      <c r="D227" s="166"/>
      <c r="E227" s="50">
        <v>221.09</v>
      </c>
      <c r="F227" s="52"/>
      <c r="G227" s="1"/>
      <c r="H227" s="1"/>
      <c r="I227" s="166" t="s">
        <v>80</v>
      </c>
      <c r="J227" s="34"/>
      <c r="K227" s="9"/>
      <c r="L227" s="29"/>
    </row>
    <row r="228" spans="1:12" ht="15" customHeight="1">
      <c r="A228" s="4"/>
      <c r="B228" s="4"/>
      <c r="C228" s="4"/>
      <c r="D228" s="4"/>
      <c r="E228" s="52"/>
      <c r="F228" s="52"/>
      <c r="G228" s="1"/>
      <c r="H228" s="1"/>
      <c r="I228" s="4"/>
      <c r="J228" s="34"/>
      <c r="K228" s="9"/>
      <c r="L228" s="29"/>
    </row>
    <row r="229" spans="1:12" ht="15" customHeight="1" thickBot="1">
      <c r="A229" s="48" t="s">
        <v>254</v>
      </c>
      <c r="B229" s="5"/>
      <c r="C229" s="4"/>
      <c r="D229" s="4"/>
      <c r="E229" s="53"/>
      <c r="F229" s="53"/>
      <c r="G229" s="45">
        <f>SUM(E223:E227)</f>
        <v>825.11</v>
      </c>
      <c r="H229" s="32"/>
      <c r="I229" s="4"/>
      <c r="J229" s="34"/>
      <c r="K229" s="9"/>
      <c r="L229" s="29"/>
    </row>
    <row r="230" spans="1:12" ht="15" customHeight="1" thickTop="1">
      <c r="A230" s="48"/>
      <c r="B230" s="5"/>
      <c r="C230" s="4"/>
      <c r="D230" s="4"/>
      <c r="E230" s="53"/>
      <c r="F230" s="53"/>
      <c r="G230" s="28"/>
      <c r="H230" s="32"/>
      <c r="I230" s="4"/>
      <c r="J230" s="34"/>
      <c r="K230" s="9"/>
      <c r="L230" s="29"/>
    </row>
    <row r="231" spans="1:12" ht="15" customHeight="1">
      <c r="A231" s="49" t="s">
        <v>616</v>
      </c>
      <c r="B231" s="5"/>
      <c r="C231" s="4"/>
      <c r="D231" s="4"/>
      <c r="E231" s="53"/>
      <c r="F231" s="53"/>
      <c r="G231" s="28"/>
      <c r="H231" s="32"/>
      <c r="I231" s="4"/>
      <c r="J231" s="34"/>
      <c r="K231" s="9"/>
      <c r="L231" s="29"/>
    </row>
    <row r="232" spans="1:12" ht="15" customHeight="1">
      <c r="A232" s="166" t="s">
        <v>617</v>
      </c>
      <c r="B232" s="4"/>
      <c r="C232" s="126"/>
      <c r="D232" s="166"/>
      <c r="E232" s="101">
        <v>38.89</v>
      </c>
      <c r="F232" s="53"/>
      <c r="G232" s="28"/>
      <c r="H232" s="32"/>
      <c r="I232" s="166" t="s">
        <v>468</v>
      </c>
      <c r="J232" s="34"/>
      <c r="K232" s="9"/>
      <c r="L232" s="29"/>
    </row>
    <row r="233" spans="1:12" ht="15" customHeight="1">
      <c r="A233" s="48"/>
      <c r="B233" s="5"/>
      <c r="C233" s="4"/>
      <c r="D233" s="4"/>
      <c r="E233" s="53"/>
      <c r="F233" s="53"/>
      <c r="G233" s="28"/>
      <c r="H233" s="32"/>
      <c r="I233" s="4"/>
      <c r="J233" s="34"/>
      <c r="K233" s="9"/>
      <c r="L233" s="29"/>
    </row>
    <row r="234" spans="1:12" ht="15" customHeight="1" thickBot="1">
      <c r="A234" s="48" t="s">
        <v>618</v>
      </c>
      <c r="B234" s="5"/>
      <c r="C234" s="4"/>
      <c r="D234" s="4"/>
      <c r="E234" s="53"/>
      <c r="F234" s="53"/>
      <c r="G234" s="45">
        <f>SUM(E232)</f>
        <v>38.89</v>
      </c>
      <c r="H234" s="32"/>
      <c r="I234" s="4"/>
      <c r="J234" s="34"/>
      <c r="K234" s="9"/>
      <c r="L234" s="29"/>
    </row>
    <row r="235" spans="1:12" ht="15" customHeight="1" thickTop="1">
      <c r="A235" s="48"/>
      <c r="B235" s="5"/>
      <c r="C235" s="4"/>
      <c r="D235" s="4"/>
      <c r="E235" s="53"/>
      <c r="F235" s="53"/>
      <c r="G235" s="28"/>
      <c r="H235" s="32"/>
      <c r="I235" s="4"/>
      <c r="J235" s="34"/>
      <c r="K235" s="9"/>
      <c r="L235" s="29"/>
    </row>
    <row r="236" spans="1:12" ht="15" customHeight="1">
      <c r="A236" s="49" t="s">
        <v>267</v>
      </c>
      <c r="B236" s="5"/>
      <c r="C236" s="4"/>
      <c r="D236" s="4"/>
      <c r="E236" s="53"/>
      <c r="F236" s="53"/>
      <c r="G236" s="28"/>
      <c r="H236" s="32"/>
      <c r="I236" s="4"/>
      <c r="J236" s="34"/>
      <c r="K236" s="9"/>
      <c r="L236" s="29"/>
    </row>
    <row r="237" spans="1:12" ht="15" customHeight="1">
      <c r="A237" s="166" t="s">
        <v>614</v>
      </c>
      <c r="B237" s="4"/>
      <c r="C237" s="126"/>
      <c r="D237" s="166"/>
      <c r="E237" s="101">
        <v>2196.31</v>
      </c>
      <c r="F237" s="53"/>
      <c r="G237" s="28"/>
      <c r="H237" s="32"/>
      <c r="I237" s="166" t="s">
        <v>615</v>
      </c>
      <c r="J237" s="34"/>
      <c r="K237" s="9"/>
      <c r="L237" s="29"/>
    </row>
    <row r="238" spans="1:12" ht="15" customHeight="1">
      <c r="A238" s="48"/>
      <c r="B238" s="5"/>
      <c r="C238" s="4"/>
      <c r="D238" s="4"/>
      <c r="E238" s="53"/>
      <c r="F238" s="53"/>
      <c r="G238" s="28"/>
      <c r="H238" s="32"/>
      <c r="I238" s="4"/>
      <c r="J238" s="34"/>
      <c r="K238" s="9"/>
      <c r="L238" s="29"/>
    </row>
    <row r="239" spans="1:12" ht="15" customHeight="1" thickBot="1">
      <c r="A239" s="48" t="s">
        <v>268</v>
      </c>
      <c r="B239" s="5"/>
      <c r="C239" s="4"/>
      <c r="D239" s="4"/>
      <c r="E239" s="53"/>
      <c r="F239" s="53"/>
      <c r="G239" s="45">
        <f>SUM(E237)</f>
        <v>2196.31</v>
      </c>
      <c r="H239" s="32"/>
      <c r="I239" s="4"/>
      <c r="J239" s="34"/>
      <c r="K239" s="9"/>
      <c r="L239" s="29"/>
    </row>
    <row r="240" spans="1:12" ht="15" customHeight="1" thickTop="1">
      <c r="A240" s="48"/>
      <c r="B240" s="5"/>
      <c r="C240" s="4"/>
      <c r="D240" s="4"/>
      <c r="E240" s="53"/>
      <c r="F240" s="53"/>
      <c r="G240" s="28"/>
      <c r="H240" s="32"/>
      <c r="I240" s="4"/>
      <c r="J240" s="34"/>
      <c r="K240" s="9"/>
      <c r="L240" s="29"/>
    </row>
    <row r="241" spans="1:12" ht="15" customHeight="1">
      <c r="A241" s="49" t="s">
        <v>14</v>
      </c>
      <c r="B241" s="5"/>
      <c r="C241" s="4"/>
      <c r="D241" s="4"/>
      <c r="E241" s="53"/>
      <c r="F241" s="53"/>
      <c r="G241" s="28"/>
      <c r="H241" s="32"/>
      <c r="I241" s="4"/>
      <c r="J241" s="34"/>
      <c r="K241" s="9"/>
      <c r="L241" s="29"/>
    </row>
    <row r="242" spans="1:12" ht="15" customHeight="1">
      <c r="A242" s="4" t="s">
        <v>128</v>
      </c>
      <c r="B242" s="4"/>
      <c r="C242" s="126"/>
      <c r="D242" s="166" t="s">
        <v>21</v>
      </c>
      <c r="E242" s="100">
        <v>1156.74</v>
      </c>
      <c r="F242" s="53"/>
      <c r="G242" s="28"/>
      <c r="H242" s="32"/>
      <c r="I242" s="4" t="s">
        <v>129</v>
      </c>
      <c r="J242" s="34"/>
      <c r="K242" s="9"/>
      <c r="L242" s="29"/>
    </row>
    <row r="243" spans="1:12" ht="15" customHeight="1">
      <c r="A243" s="4" t="s">
        <v>130</v>
      </c>
      <c r="B243" s="4"/>
      <c r="C243" s="126"/>
      <c r="D243" s="166" t="s">
        <v>21</v>
      </c>
      <c r="E243" s="101">
        <v>1239.51</v>
      </c>
      <c r="F243" s="53"/>
      <c r="G243" s="28"/>
      <c r="H243" s="32"/>
      <c r="I243" s="4" t="s">
        <v>131</v>
      </c>
      <c r="J243" s="34"/>
      <c r="K243" s="9"/>
      <c r="L243" s="29"/>
    </row>
    <row r="244" spans="1:12" ht="15" customHeight="1">
      <c r="A244" s="48"/>
      <c r="B244" s="5"/>
      <c r="C244" s="4"/>
      <c r="D244" s="4"/>
      <c r="E244" s="53"/>
      <c r="F244" s="53"/>
      <c r="G244" s="28"/>
      <c r="H244" s="32"/>
      <c r="I244" s="4"/>
      <c r="J244" s="34"/>
      <c r="K244" s="9"/>
      <c r="L244" s="29"/>
    </row>
    <row r="245" spans="1:12" ht="15" customHeight="1" thickBot="1">
      <c r="A245" s="48" t="s">
        <v>132</v>
      </c>
      <c r="B245" s="5"/>
      <c r="C245" s="4"/>
      <c r="D245" s="4"/>
      <c r="E245" s="53"/>
      <c r="F245" s="53"/>
      <c r="G245" s="45">
        <f>SUM(E242:E243)</f>
        <v>2396.25</v>
      </c>
      <c r="H245" s="32"/>
      <c r="I245" s="4"/>
      <c r="J245" s="34"/>
      <c r="K245" s="9"/>
      <c r="L245" s="29"/>
    </row>
    <row r="246" spans="1:12" ht="15" customHeight="1" thickTop="1">
      <c r="A246" s="48"/>
      <c r="B246" s="5"/>
      <c r="C246" s="4"/>
      <c r="D246" s="4"/>
      <c r="E246" s="53"/>
      <c r="F246" s="53"/>
      <c r="G246" s="28"/>
      <c r="H246" s="32"/>
      <c r="I246" s="4"/>
      <c r="J246" s="34"/>
      <c r="K246" s="9"/>
      <c r="L246" s="29"/>
    </row>
    <row r="247" spans="1:12" ht="15" customHeight="1">
      <c r="A247" s="49" t="s">
        <v>371</v>
      </c>
      <c r="B247" s="5"/>
      <c r="C247" s="4"/>
      <c r="D247" s="4"/>
      <c r="E247" s="53"/>
      <c r="F247" s="53"/>
      <c r="G247" s="28"/>
      <c r="H247" s="32"/>
      <c r="I247" s="4"/>
      <c r="J247" s="34"/>
      <c r="K247" s="9"/>
      <c r="L247" s="29"/>
    </row>
    <row r="248" spans="1:12" ht="15" customHeight="1">
      <c r="A248" s="166" t="s">
        <v>67</v>
      </c>
      <c r="B248" s="4"/>
      <c r="C248" s="126"/>
      <c r="D248" s="4"/>
      <c r="E248" s="101">
        <v>327.9</v>
      </c>
      <c r="F248" s="53"/>
      <c r="G248" s="28"/>
      <c r="H248" s="32"/>
      <c r="I248" s="166" t="s">
        <v>363</v>
      </c>
      <c r="J248" s="34"/>
      <c r="K248" s="9"/>
      <c r="L248" s="29"/>
    </row>
    <row r="249" spans="1:12" ht="15" customHeight="1">
      <c r="A249" s="48"/>
      <c r="B249" s="5"/>
      <c r="C249" s="4"/>
      <c r="D249" s="4"/>
      <c r="E249" s="53"/>
      <c r="F249" s="53"/>
      <c r="G249" s="28"/>
      <c r="H249" s="32"/>
      <c r="I249" s="4"/>
      <c r="J249" s="34"/>
      <c r="K249" s="9"/>
      <c r="L249" s="29"/>
    </row>
    <row r="250" spans="1:12" ht="15" customHeight="1" thickBot="1">
      <c r="A250" s="48" t="s">
        <v>372</v>
      </c>
      <c r="B250" s="5"/>
      <c r="C250" s="4"/>
      <c r="D250" s="4"/>
      <c r="E250" s="53"/>
      <c r="F250" s="53"/>
      <c r="G250" s="45">
        <f>SUM(E248:E248)</f>
        <v>327.9</v>
      </c>
      <c r="H250" s="32"/>
      <c r="I250" s="4"/>
      <c r="J250" s="34"/>
      <c r="K250" s="9"/>
      <c r="L250" s="29"/>
    </row>
    <row r="251" spans="1:12" ht="15" customHeight="1" thickTop="1">
      <c r="A251" s="48"/>
      <c r="B251" s="5"/>
      <c r="C251" s="4"/>
      <c r="D251" s="4"/>
      <c r="E251" s="53"/>
      <c r="F251" s="53"/>
      <c r="G251" s="28"/>
      <c r="H251" s="32"/>
      <c r="I251" s="4"/>
      <c r="J251" s="34"/>
      <c r="K251" s="9"/>
      <c r="L251" s="29"/>
    </row>
    <row r="252" spans="1:12" ht="15" customHeight="1">
      <c r="A252" s="49" t="s">
        <v>269</v>
      </c>
      <c r="B252" s="5"/>
      <c r="C252" s="4"/>
      <c r="D252" s="4"/>
      <c r="E252" s="53"/>
      <c r="F252" s="53"/>
      <c r="G252" s="28"/>
      <c r="H252" s="32"/>
      <c r="I252" s="4"/>
      <c r="J252" s="34"/>
      <c r="K252" s="9"/>
      <c r="L252" s="29"/>
    </row>
    <row r="253" spans="1:12" ht="15" customHeight="1">
      <c r="A253" s="166" t="s">
        <v>614</v>
      </c>
      <c r="B253" s="4"/>
      <c r="C253" s="126"/>
      <c r="D253" s="166"/>
      <c r="E253" s="101">
        <v>391.79</v>
      </c>
      <c r="F253" s="53"/>
      <c r="G253" s="28"/>
      <c r="H253" s="32"/>
      <c r="I253" s="166" t="s">
        <v>619</v>
      </c>
      <c r="J253" s="34"/>
      <c r="K253" s="9"/>
      <c r="L253" s="29"/>
    </row>
    <row r="254" spans="1:12" ht="15" customHeight="1">
      <c r="A254" s="48"/>
      <c r="B254" s="5"/>
      <c r="C254" s="4"/>
      <c r="D254" s="4"/>
      <c r="E254" s="53"/>
      <c r="F254" s="53"/>
      <c r="G254" s="28"/>
      <c r="H254" s="32"/>
      <c r="I254" s="4"/>
      <c r="J254" s="34"/>
      <c r="K254" s="9"/>
      <c r="L254" s="29"/>
    </row>
    <row r="255" spans="1:12" ht="15" customHeight="1" thickBot="1">
      <c r="A255" s="48" t="s">
        <v>270</v>
      </c>
      <c r="B255" s="5"/>
      <c r="C255" s="4"/>
      <c r="D255" s="4"/>
      <c r="E255" s="53"/>
      <c r="F255" s="53"/>
      <c r="G255" s="45">
        <f>SUM(E253)</f>
        <v>391.79</v>
      </c>
      <c r="H255" s="32"/>
      <c r="I255" s="4"/>
      <c r="J255" s="34"/>
      <c r="K255" s="9"/>
      <c r="L255" s="29"/>
    </row>
    <row r="256" spans="1:12" ht="15" customHeight="1" thickTop="1">
      <c r="A256" s="48"/>
      <c r="B256" s="48"/>
      <c r="C256" s="4"/>
      <c r="D256" s="4"/>
      <c r="E256" s="23"/>
      <c r="F256" s="55"/>
      <c r="G256" s="55"/>
      <c r="H256" s="1"/>
      <c r="I256" s="23"/>
      <c r="J256" s="34"/>
      <c r="K256" s="9"/>
      <c r="L256" s="29"/>
    </row>
    <row r="257" spans="1:12" ht="15" customHeight="1">
      <c r="A257" s="49" t="s">
        <v>373</v>
      </c>
      <c r="B257" s="5"/>
      <c r="C257" s="4"/>
      <c r="D257" s="4"/>
      <c r="E257" s="53"/>
      <c r="F257" s="53"/>
      <c r="G257" s="28"/>
      <c r="H257" s="32"/>
      <c r="I257" s="4"/>
      <c r="J257" s="34"/>
      <c r="K257" s="9"/>
      <c r="L257" s="29"/>
    </row>
    <row r="258" spans="1:12" ht="15" customHeight="1">
      <c r="A258" s="166" t="s">
        <v>620</v>
      </c>
      <c r="B258" s="4"/>
      <c r="C258" s="126"/>
      <c r="D258" s="4"/>
      <c r="E258" s="101">
        <v>112.67</v>
      </c>
      <c r="F258" s="53"/>
      <c r="G258" s="28"/>
      <c r="H258" s="32"/>
      <c r="I258" s="166" t="s">
        <v>35</v>
      </c>
      <c r="J258" s="34"/>
      <c r="K258" s="9"/>
      <c r="L258" s="29"/>
    </row>
    <row r="259" spans="1:12" ht="15" customHeight="1">
      <c r="A259" s="48"/>
      <c r="B259" s="5"/>
      <c r="C259" s="4"/>
      <c r="D259" s="4"/>
      <c r="E259" s="53"/>
      <c r="F259" s="53"/>
      <c r="G259" s="28"/>
      <c r="H259" s="32"/>
      <c r="I259" s="4"/>
      <c r="J259" s="34"/>
      <c r="K259" s="9"/>
      <c r="L259" s="29"/>
    </row>
    <row r="260" spans="1:12" ht="15" customHeight="1" thickBot="1">
      <c r="A260" s="48" t="s">
        <v>374</v>
      </c>
      <c r="B260" s="5"/>
      <c r="C260" s="4"/>
      <c r="D260" s="4"/>
      <c r="E260" s="53"/>
      <c r="F260" s="53"/>
      <c r="G260" s="45">
        <f>SUM(E258)</f>
        <v>112.67</v>
      </c>
      <c r="H260" s="32"/>
      <c r="I260" s="4"/>
      <c r="J260" s="34"/>
      <c r="K260" s="9"/>
      <c r="L260" s="29"/>
    </row>
    <row r="261" spans="1:12" ht="15" customHeight="1" thickTop="1">
      <c r="A261" s="48"/>
      <c r="B261" s="48"/>
      <c r="C261" s="4"/>
      <c r="D261" s="4"/>
      <c r="E261" s="23"/>
      <c r="F261" s="55"/>
      <c r="G261" s="55"/>
      <c r="H261" s="1"/>
      <c r="I261" s="23"/>
      <c r="J261" s="34"/>
      <c r="K261" s="9"/>
      <c r="L261" s="29"/>
    </row>
    <row r="262" spans="1:12" ht="15" customHeight="1">
      <c r="A262" s="49" t="s">
        <v>229</v>
      </c>
      <c r="B262" s="48"/>
      <c r="C262" s="4"/>
      <c r="D262" s="4"/>
      <c r="E262" s="23"/>
      <c r="F262" s="55"/>
      <c r="G262" s="55"/>
      <c r="H262" s="1"/>
      <c r="I262" s="23"/>
      <c r="J262" s="34"/>
      <c r="K262" s="9"/>
      <c r="L262" s="29"/>
    </row>
    <row r="263" spans="1:12" ht="15" customHeight="1">
      <c r="A263" s="166" t="s">
        <v>621</v>
      </c>
      <c r="B263" s="4"/>
      <c r="C263" s="126"/>
      <c r="D263" s="4"/>
      <c r="E263" s="100">
        <v>84</v>
      </c>
      <c r="F263" s="55"/>
      <c r="G263" s="55"/>
      <c r="H263" s="1"/>
      <c r="I263" s="184" t="s">
        <v>93</v>
      </c>
      <c r="J263" s="34"/>
      <c r="K263" s="9"/>
      <c r="L263" s="29"/>
    </row>
    <row r="264" spans="1:12" ht="15" customHeight="1">
      <c r="A264" s="166" t="s">
        <v>622</v>
      </c>
      <c r="B264" s="4"/>
      <c r="C264" s="126"/>
      <c r="D264" s="4"/>
      <c r="E264" s="101">
        <v>364</v>
      </c>
      <c r="F264" s="55"/>
      <c r="G264" s="55"/>
      <c r="H264" s="1"/>
      <c r="I264" s="184" t="s">
        <v>623</v>
      </c>
      <c r="J264" s="34"/>
      <c r="K264" s="9"/>
      <c r="L264" s="29"/>
    </row>
    <row r="265" spans="1:12" ht="15" customHeight="1">
      <c r="A265" s="48"/>
      <c r="B265" s="48"/>
      <c r="C265" s="4"/>
      <c r="D265" s="4"/>
      <c r="E265" s="23"/>
      <c r="F265" s="55"/>
      <c r="G265" s="55"/>
      <c r="H265" s="1"/>
      <c r="I265" s="23"/>
      <c r="J265" s="34"/>
      <c r="K265" s="9"/>
      <c r="L265" s="29"/>
    </row>
    <row r="266" spans="1:12" ht="15" customHeight="1" thickBot="1">
      <c r="A266" s="48" t="s">
        <v>230</v>
      </c>
      <c r="B266" s="48"/>
      <c r="C266" s="4"/>
      <c r="D266" s="4"/>
      <c r="E266" s="23"/>
      <c r="F266" s="55"/>
      <c r="G266" s="56">
        <f>SUM(E263:E264)</f>
        <v>448</v>
      </c>
      <c r="H266" s="1"/>
      <c r="I266" s="23"/>
      <c r="J266" s="34"/>
      <c r="K266" s="9"/>
      <c r="L266" s="29"/>
    </row>
    <row r="267" spans="1:12" ht="15" customHeight="1" thickTop="1">
      <c r="A267" s="48"/>
      <c r="B267" s="48"/>
      <c r="C267" s="4"/>
      <c r="D267" s="4"/>
      <c r="E267" s="23"/>
      <c r="F267" s="55"/>
      <c r="G267" s="55"/>
      <c r="H267" s="1"/>
      <c r="I267" s="23"/>
      <c r="J267" s="34"/>
      <c r="K267" s="9"/>
      <c r="L267" s="29"/>
    </row>
    <row r="268" spans="1:12" ht="15" customHeight="1">
      <c r="A268" s="49" t="s">
        <v>190</v>
      </c>
      <c r="B268" s="5"/>
      <c r="C268" s="13"/>
      <c r="D268" s="13"/>
      <c r="E268" s="23"/>
      <c r="F268" s="23"/>
      <c r="G268" s="23"/>
      <c r="H268" s="23"/>
      <c r="I268" s="23"/>
      <c r="J268" s="34"/>
      <c r="K268" s="35"/>
      <c r="L268" s="29"/>
    </row>
    <row r="269" spans="1:12" ht="15" customHeight="1">
      <c r="A269" s="166" t="s">
        <v>624</v>
      </c>
      <c r="B269" s="4"/>
      <c r="C269" s="126"/>
      <c r="D269" s="13"/>
      <c r="E269" s="64">
        <v>473.16</v>
      </c>
      <c r="F269" s="61"/>
      <c r="G269" s="25"/>
      <c r="H269" s="25"/>
      <c r="I269" s="13" t="s">
        <v>18</v>
      </c>
      <c r="J269" s="34"/>
      <c r="K269" s="35"/>
      <c r="L269" s="29"/>
    </row>
    <row r="270" spans="1:12" ht="15" customHeight="1">
      <c r="A270" s="49"/>
      <c r="B270" s="5"/>
      <c r="C270" s="13"/>
      <c r="D270" s="13"/>
      <c r="E270" s="61"/>
      <c r="F270" s="61"/>
      <c r="G270" s="25"/>
      <c r="H270" s="25"/>
      <c r="I270" s="13"/>
      <c r="J270" s="34"/>
      <c r="K270" s="35"/>
      <c r="L270" s="29"/>
    </row>
    <row r="271" spans="1:12" ht="15" customHeight="1" thickBot="1">
      <c r="A271" s="48" t="s">
        <v>191</v>
      </c>
      <c r="B271" s="5"/>
      <c r="C271" s="13"/>
      <c r="D271" s="13"/>
      <c r="E271" s="61"/>
      <c r="F271" s="61"/>
      <c r="G271" s="46">
        <f>SUM(E269)</f>
        <v>473.16</v>
      </c>
      <c r="H271" s="25"/>
      <c r="I271" s="13"/>
      <c r="J271" s="34"/>
      <c r="K271" s="35"/>
      <c r="L271" s="29"/>
    </row>
    <row r="272" spans="1:12" ht="15" customHeight="1" thickTop="1">
      <c r="A272" s="48"/>
      <c r="B272" s="4"/>
      <c r="C272" s="13"/>
      <c r="D272" s="13"/>
      <c r="E272" s="61"/>
      <c r="F272" s="61"/>
      <c r="G272" s="25"/>
      <c r="H272" s="25"/>
      <c r="I272" s="13"/>
      <c r="J272" s="34"/>
      <c r="K272" s="35"/>
      <c r="L272" s="29"/>
    </row>
    <row r="273" spans="1:12" ht="15" customHeight="1" thickBot="1">
      <c r="A273" s="11"/>
      <c r="B273" s="11"/>
      <c r="C273" s="8"/>
      <c r="D273" s="8"/>
      <c r="E273" s="69">
        <f>SUM(E102:E272)+E70</f>
        <v>47838.03</v>
      </c>
      <c r="F273" s="87"/>
      <c r="G273" s="69">
        <f>SUM(G102:G272)+G70</f>
        <v>47838.02999999999</v>
      </c>
      <c r="H273" s="1"/>
      <c r="I273" s="39" t="s">
        <v>630</v>
      </c>
      <c r="J273" s="4"/>
      <c r="K273" s="9"/>
      <c r="L273" s="29"/>
    </row>
    <row r="274" spans="1:12" ht="15" customHeight="1" thickTop="1">
      <c r="A274" s="11"/>
      <c r="B274" s="11"/>
      <c r="C274" s="8"/>
      <c r="D274" s="8"/>
      <c r="E274" s="87"/>
      <c r="F274" s="87"/>
      <c r="G274" s="87"/>
      <c r="H274" s="1"/>
      <c r="I274" s="39"/>
      <c r="J274" s="4"/>
      <c r="K274" s="9"/>
      <c r="L274" s="29"/>
    </row>
    <row r="275" spans="1:12" ht="15" customHeight="1">
      <c r="A275" s="11"/>
      <c r="B275" s="11"/>
      <c r="C275" s="8"/>
      <c r="D275" s="8"/>
      <c r="E275" s="87"/>
      <c r="F275" s="87"/>
      <c r="G275" s="87"/>
      <c r="H275" s="1"/>
      <c r="I275" s="39"/>
      <c r="J275" s="4"/>
      <c r="K275" s="9"/>
      <c r="L275" s="29"/>
    </row>
    <row r="276" spans="1:12" ht="14.25" customHeight="1">
      <c r="A276" s="157" t="s">
        <v>625</v>
      </c>
      <c r="B276" s="13"/>
      <c r="C276" s="13"/>
      <c r="D276" s="13"/>
      <c r="E276" s="98"/>
      <c r="F276" s="54"/>
      <c r="I276" s="13"/>
      <c r="J276" s="14"/>
      <c r="L276" s="29"/>
    </row>
    <row r="277" spans="1:12" ht="15" customHeight="1">
      <c r="A277" s="13"/>
      <c r="B277" s="13"/>
      <c r="C277" s="13"/>
      <c r="D277" s="13"/>
      <c r="E277" s="54"/>
      <c r="F277" s="54"/>
      <c r="I277" s="13"/>
      <c r="J277" s="14"/>
      <c r="L277" s="29"/>
    </row>
    <row r="278" spans="1:12" ht="14.25">
      <c r="A278" s="13"/>
      <c r="B278" s="4"/>
      <c r="C278" s="13"/>
      <c r="D278" s="13"/>
      <c r="E278" s="55"/>
      <c r="F278" s="54"/>
      <c r="G278" s="25"/>
      <c r="H278" s="25"/>
      <c r="I278" s="23"/>
      <c r="J278" s="14"/>
      <c r="L278" s="29"/>
    </row>
    <row r="279" spans="1:12" ht="15">
      <c r="A279" s="49" t="s">
        <v>480</v>
      </c>
      <c r="B279" s="5"/>
      <c r="C279" s="13"/>
      <c r="D279" s="13"/>
      <c r="E279" s="23"/>
      <c r="F279" s="23"/>
      <c r="G279" s="23"/>
      <c r="H279" s="23"/>
      <c r="I279" s="23"/>
      <c r="J279" s="14"/>
      <c r="L279" s="29"/>
    </row>
    <row r="280" spans="1:12" ht="14.25">
      <c r="A280" s="166" t="s">
        <v>626</v>
      </c>
      <c r="B280" s="4"/>
      <c r="C280" s="126"/>
      <c r="D280" s="13"/>
      <c r="E280" s="64">
        <v>2537.12</v>
      </c>
      <c r="F280" s="61"/>
      <c r="G280" s="25"/>
      <c r="H280" s="25"/>
      <c r="I280" s="170" t="s">
        <v>627</v>
      </c>
      <c r="J280" s="14"/>
      <c r="L280" s="29"/>
    </row>
    <row r="281" spans="1:12" ht="15.75" customHeight="1">
      <c r="A281" s="49"/>
      <c r="B281" s="5"/>
      <c r="C281" s="13"/>
      <c r="D281" s="13"/>
      <c r="E281" s="61"/>
      <c r="F281" s="61"/>
      <c r="G281" s="25"/>
      <c r="H281" s="25"/>
      <c r="I281" s="13"/>
      <c r="J281" s="14"/>
      <c r="K281" s="22"/>
      <c r="L281" s="29"/>
    </row>
    <row r="282" spans="1:10" ht="15" customHeight="1" thickBot="1">
      <c r="A282" s="48" t="s">
        <v>628</v>
      </c>
      <c r="B282" s="5"/>
      <c r="C282" s="13"/>
      <c r="D282" s="13"/>
      <c r="E282" s="61"/>
      <c r="F282" s="61"/>
      <c r="G282" s="46">
        <f>SUM(E280)</f>
        <v>2537.12</v>
      </c>
      <c r="H282" s="25"/>
      <c r="I282" s="13"/>
      <c r="J282" s="14"/>
    </row>
    <row r="283" spans="1:10" ht="15" customHeight="1" thickTop="1">
      <c r="A283" s="48"/>
      <c r="B283" s="5"/>
      <c r="C283" s="13"/>
      <c r="D283" s="13"/>
      <c r="E283" s="61"/>
      <c r="F283" s="61"/>
      <c r="G283" s="25"/>
      <c r="H283" s="25"/>
      <c r="I283" s="13"/>
      <c r="J283" s="14"/>
    </row>
    <row r="284" spans="1:10" ht="15.75" customHeight="1" thickBot="1">
      <c r="A284" s="27"/>
      <c r="B284" s="13"/>
      <c r="C284" s="13"/>
      <c r="D284" s="13"/>
      <c r="E284" s="56">
        <f>SUM(E278:E283)+E80</f>
        <v>5274.21</v>
      </c>
      <c r="F284" s="54"/>
      <c r="G284" s="56">
        <f>SUM(G278:G283)+G80</f>
        <v>5274.21</v>
      </c>
      <c r="H284" s="25"/>
      <c r="I284" s="39" t="s">
        <v>629</v>
      </c>
      <c r="J284" s="14"/>
    </row>
    <row r="285" spans="5:9" ht="15" customHeight="1" thickTop="1">
      <c r="E285" s="62"/>
      <c r="F285" s="62"/>
      <c r="G285" s="20"/>
      <c r="H285" s="20"/>
      <c r="I285" s="24"/>
    </row>
    <row r="286" spans="1:9" ht="15" customHeight="1">
      <c r="A286" s="171"/>
      <c r="B286" s="19"/>
      <c r="E286" s="149">
        <f>+E273+E284</f>
        <v>53112.24</v>
      </c>
      <c r="F286" s="197"/>
      <c r="G286" s="149">
        <f>+G273+G284</f>
        <v>53112.23999999999</v>
      </c>
      <c r="I286" s="24" t="s">
        <v>632</v>
      </c>
    </row>
    <row r="287" spans="5:6" ht="8.25" customHeight="1">
      <c r="E287" s="55"/>
      <c r="F287" s="55"/>
    </row>
    <row r="288" spans="1:9" ht="15" customHeight="1">
      <c r="A288" s="171" t="s">
        <v>637</v>
      </c>
      <c r="B288" s="16"/>
      <c r="C288" s="13"/>
      <c r="D288" s="13"/>
      <c r="E288" s="55"/>
      <c r="F288" s="55"/>
      <c r="I288" s="13"/>
    </row>
    <row r="289" spans="1:9" ht="9" customHeight="1">
      <c r="A289" s="16"/>
      <c r="B289" s="16"/>
      <c r="C289" s="13"/>
      <c r="D289" s="13"/>
      <c r="E289" s="55"/>
      <c r="F289" s="55"/>
      <c r="I289" s="13"/>
    </row>
    <row r="290" spans="5:9" ht="15" customHeight="1">
      <c r="E290" s="62"/>
      <c r="F290" s="62"/>
      <c r="G290" s="20"/>
      <c r="H290" s="20"/>
      <c r="I290" s="24"/>
    </row>
    <row r="291" ht="15" customHeight="1"/>
    <row r="292" ht="15" customHeight="1"/>
    <row r="293" ht="15" customHeight="1"/>
  </sheetData>
  <sheetProtection/>
  <printOptions horizontalCentered="1"/>
  <pageMargins left="0.31" right="0.32" top="0.34" bottom="0.45" header="0.27" footer="0.45"/>
  <pageSetup horizontalDpi="300" verticalDpi="300" orientation="portrait" scale="65" r:id="rId1"/>
  <headerFooter alignWithMargins="0">
    <oddFooter>&amp;R&amp;P</oddFooter>
  </headerFooter>
  <rowBreaks count="3" manualBreakCount="3">
    <brk id="71" max="8" man="1"/>
    <brk id="143" max="8" man="1"/>
    <brk id="212" max="8" man="1"/>
  </rowBreaks>
  <ignoredErrors>
    <ignoredError sqref="G91 G96 G9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U296"/>
  <sheetViews>
    <sheetView zoomScale="75" zoomScaleNormal="75" zoomScalePageLayoutView="0" workbookViewId="0" topLeftCell="A235">
      <selection activeCell="A267" sqref="A267"/>
    </sheetView>
  </sheetViews>
  <sheetFormatPr defaultColWidth="9.00390625" defaultRowHeight="14.25"/>
  <cols>
    <col min="1" max="1" width="33.00390625" style="12" customWidth="1"/>
    <col min="2" max="2" width="1.625" style="12" customWidth="1"/>
    <col min="3" max="3" width="2.25390625" style="17" hidden="1" customWidth="1"/>
    <col min="4" max="4" width="1.625" style="17" customWidth="1"/>
    <col min="5" max="5" width="14.125" style="63" customWidth="1"/>
    <col min="6" max="6" width="1.625" style="63" customWidth="1"/>
    <col min="7" max="7" width="12.375" style="7" customWidth="1"/>
    <col min="8" max="8" width="1.625" style="7" customWidth="1"/>
    <col min="9" max="9" width="44.875" style="16" customWidth="1"/>
    <col min="10" max="10" width="7.625" style="13" hidden="1" customWidth="1"/>
    <col min="11" max="11" width="12.75390625" style="18" customWidth="1"/>
    <col min="12" max="12" width="12.25390625" style="22" customWidth="1"/>
    <col min="13" max="13" width="13.625" style="22" customWidth="1"/>
    <col min="14" max="14" width="20.375" style="23" customWidth="1"/>
    <col min="15" max="15" width="6.00390625" style="23" customWidth="1"/>
    <col min="16" max="18" width="9.00390625" style="23" customWidth="1"/>
    <col min="19" max="19" width="9.00390625" style="22" customWidth="1"/>
    <col min="20" max="20" width="9.00390625" style="23" customWidth="1"/>
    <col min="21" max="21" width="9.00390625" style="22" customWidth="1"/>
    <col min="22" max="16384" width="9.00390625" style="23" customWidth="1"/>
  </cols>
  <sheetData>
    <row r="1" spans="1:7" ht="18">
      <c r="A1" s="81" t="s">
        <v>218</v>
      </c>
      <c r="B1" s="106"/>
      <c r="G1" s="107"/>
    </row>
    <row r="2" spans="1:13" ht="18">
      <c r="A2" s="80" t="s">
        <v>1523</v>
      </c>
      <c r="B2" s="80"/>
      <c r="G2" s="107"/>
      <c r="M2" s="115"/>
    </row>
    <row r="3" spans="3:21" s="79" customFormat="1" ht="15" customHeight="1">
      <c r="C3" s="72"/>
      <c r="D3" s="72"/>
      <c r="E3" s="73"/>
      <c r="F3" s="73"/>
      <c r="G3" s="74"/>
      <c r="H3" s="74"/>
      <c r="I3" s="75"/>
      <c r="J3" s="76"/>
      <c r="K3" s="77"/>
      <c r="L3" s="78"/>
      <c r="M3" s="78"/>
      <c r="S3" s="78"/>
      <c r="U3" s="78"/>
    </row>
    <row r="4" spans="1:21" s="79" customFormat="1" ht="15" customHeight="1">
      <c r="A4" s="102" t="s">
        <v>12</v>
      </c>
      <c r="C4" s="72"/>
      <c r="D4" s="72"/>
      <c r="E4" s="73"/>
      <c r="F4" s="73"/>
      <c r="G4" s="74"/>
      <c r="H4" s="74"/>
      <c r="I4" s="75"/>
      <c r="J4" s="76"/>
      <c r="K4" s="77"/>
      <c r="L4" s="78"/>
      <c r="M4" s="78"/>
      <c r="S4" s="78"/>
      <c r="U4" s="78"/>
    </row>
    <row r="5" spans="3:21" s="79" customFormat="1" ht="15" customHeight="1">
      <c r="C5" s="72"/>
      <c r="D5" s="72"/>
      <c r="E5" s="73"/>
      <c r="F5" s="73"/>
      <c r="G5" s="74"/>
      <c r="H5" s="74"/>
      <c r="I5" s="75"/>
      <c r="J5" s="76"/>
      <c r="K5" s="77"/>
      <c r="L5" s="78"/>
      <c r="M5" s="78"/>
      <c r="S5" s="78"/>
      <c r="U5" s="78"/>
    </row>
    <row r="6" spans="1:11" ht="15" customHeight="1">
      <c r="A6" s="141" t="s">
        <v>272</v>
      </c>
      <c r="B6" s="79"/>
      <c r="C6" s="139"/>
      <c r="D6" s="72"/>
      <c r="E6" s="73"/>
      <c r="F6" s="73"/>
      <c r="G6" s="74"/>
      <c r="H6" s="74"/>
      <c r="I6" s="75"/>
      <c r="J6" s="17"/>
      <c r="K6" s="15"/>
    </row>
    <row r="7" spans="1:11" ht="15" customHeight="1">
      <c r="A7" s="79"/>
      <c r="B7" s="79"/>
      <c r="C7" s="139"/>
      <c r="D7" s="72"/>
      <c r="E7" s="73"/>
      <c r="F7" s="73"/>
      <c r="G7" s="74"/>
      <c r="H7" s="74"/>
      <c r="I7" s="75"/>
      <c r="J7" s="17"/>
      <c r="K7" s="15"/>
    </row>
    <row r="8" spans="1:11" ht="15" customHeight="1">
      <c r="A8" s="82" t="s">
        <v>156</v>
      </c>
      <c r="B8" s="19"/>
      <c r="C8" s="147"/>
      <c r="D8" s="13"/>
      <c r="E8" s="84" t="s">
        <v>157</v>
      </c>
      <c r="F8" s="13"/>
      <c r="G8" s="85" t="s">
        <v>158</v>
      </c>
      <c r="H8" s="13"/>
      <c r="I8" s="86" t="s">
        <v>159</v>
      </c>
      <c r="J8" s="17"/>
      <c r="K8" s="15"/>
    </row>
    <row r="9" spans="3:11" ht="15" customHeight="1">
      <c r="C9" s="143"/>
      <c r="D9" s="13"/>
      <c r="E9" s="71"/>
      <c r="F9" s="71"/>
      <c r="G9" s="30"/>
      <c r="H9" s="30"/>
      <c r="I9" s="13"/>
      <c r="J9" s="17"/>
      <c r="K9" s="15"/>
    </row>
    <row r="10" spans="1:11" ht="15" customHeight="1">
      <c r="A10" s="89" t="s">
        <v>27</v>
      </c>
      <c r="B10" s="89"/>
      <c r="C10" s="140"/>
      <c r="D10" s="90"/>
      <c r="E10" s="91"/>
      <c r="F10" s="91"/>
      <c r="G10" s="92"/>
      <c r="H10" s="92"/>
      <c r="I10" s="90"/>
      <c r="J10" s="17"/>
      <c r="K10" s="15"/>
    </row>
    <row r="11" spans="1:11" ht="15" customHeight="1">
      <c r="A11" s="4" t="s">
        <v>241</v>
      </c>
      <c r="B11" s="4"/>
      <c r="C11" s="142"/>
      <c r="D11" s="4"/>
      <c r="E11" s="51">
        <v>2000.37</v>
      </c>
      <c r="F11" s="51"/>
      <c r="G11" s="58">
        <f aca="true" t="shared" si="0" ref="G11:G18">E11</f>
        <v>2000.37</v>
      </c>
      <c r="H11" s="1"/>
      <c r="I11" s="39"/>
      <c r="J11" s="17"/>
      <c r="K11" s="15"/>
    </row>
    <row r="12" spans="1:11" ht="15" customHeight="1">
      <c r="A12" s="4" t="s">
        <v>296</v>
      </c>
      <c r="B12" s="4"/>
      <c r="C12" s="142"/>
      <c r="D12" s="4"/>
      <c r="E12" s="51">
        <v>810</v>
      </c>
      <c r="F12" s="51"/>
      <c r="G12" s="58">
        <f t="shared" si="0"/>
        <v>810</v>
      </c>
      <c r="H12" s="1"/>
      <c r="I12" s="39"/>
      <c r="J12" s="17"/>
      <c r="K12" s="15"/>
    </row>
    <row r="13" spans="1:11" ht="15" customHeight="1">
      <c r="A13" s="4" t="s">
        <v>165</v>
      </c>
      <c r="B13" s="4"/>
      <c r="C13" s="142"/>
      <c r="D13" s="4"/>
      <c r="E13" s="51">
        <v>1905.13</v>
      </c>
      <c r="F13" s="51"/>
      <c r="G13" s="58">
        <f t="shared" si="0"/>
        <v>1905.13</v>
      </c>
      <c r="H13" s="1"/>
      <c r="I13" s="39"/>
      <c r="J13" s="17"/>
      <c r="K13" s="15"/>
    </row>
    <row r="14" spans="1:11" ht="15" customHeight="1">
      <c r="A14" s="166" t="s">
        <v>333</v>
      </c>
      <c r="B14" s="4"/>
      <c r="C14" s="142"/>
      <c r="D14" s="4"/>
      <c r="E14" s="51">
        <v>135.86</v>
      </c>
      <c r="F14" s="51"/>
      <c r="G14" s="58">
        <f>E14</f>
        <v>135.86</v>
      </c>
      <c r="H14" s="1"/>
      <c r="I14" s="39"/>
      <c r="J14" s="17"/>
      <c r="K14" s="15"/>
    </row>
    <row r="15" spans="1:11" ht="15" customHeight="1">
      <c r="A15" s="4" t="s">
        <v>155</v>
      </c>
      <c r="B15" s="4"/>
      <c r="C15" s="142"/>
      <c r="D15" s="4"/>
      <c r="E15" s="51">
        <v>1411.36</v>
      </c>
      <c r="F15" s="51"/>
      <c r="G15" s="58">
        <f t="shared" si="0"/>
        <v>1411.36</v>
      </c>
      <c r="H15" s="1"/>
      <c r="I15" s="14"/>
      <c r="J15" s="17"/>
      <c r="K15" s="15"/>
    </row>
    <row r="16" spans="1:11" ht="15" customHeight="1">
      <c r="A16" s="166" t="s">
        <v>1017</v>
      </c>
      <c r="B16" s="4"/>
      <c r="C16" s="142"/>
      <c r="D16" s="4"/>
      <c r="E16" s="51">
        <v>363.93</v>
      </c>
      <c r="F16" s="51"/>
      <c r="G16" s="58">
        <f t="shared" si="0"/>
        <v>363.93</v>
      </c>
      <c r="H16" s="1"/>
      <c r="I16" s="117"/>
      <c r="J16" s="17"/>
      <c r="K16" s="15"/>
    </row>
    <row r="17" spans="1:11" ht="15" customHeight="1">
      <c r="A17" s="4" t="s">
        <v>24</v>
      </c>
      <c r="B17" s="4"/>
      <c r="C17" s="142"/>
      <c r="D17" s="4"/>
      <c r="E17" s="55">
        <v>1423.91</v>
      </c>
      <c r="F17" s="55"/>
      <c r="G17" s="87">
        <f t="shared" si="0"/>
        <v>1423.91</v>
      </c>
      <c r="H17" s="1"/>
      <c r="I17" s="117"/>
      <c r="J17" s="17"/>
      <c r="K17" s="15"/>
    </row>
    <row r="18" spans="1:11" ht="15" customHeight="1">
      <c r="A18" s="166" t="s">
        <v>325</v>
      </c>
      <c r="B18" s="4"/>
      <c r="C18" s="142"/>
      <c r="D18" s="4"/>
      <c r="E18" s="50">
        <v>1111.3</v>
      </c>
      <c r="F18" s="51"/>
      <c r="G18" s="66">
        <f t="shared" si="0"/>
        <v>1111.3</v>
      </c>
      <c r="H18" s="1"/>
      <c r="I18" s="117"/>
      <c r="J18" s="17"/>
      <c r="K18" s="15"/>
    </row>
    <row r="19" spans="1:11" ht="15" customHeight="1">
      <c r="A19" s="4"/>
      <c r="B19" s="5"/>
      <c r="C19" s="142"/>
      <c r="D19" s="4"/>
      <c r="E19" s="55"/>
      <c r="F19" s="55"/>
      <c r="G19" s="58"/>
      <c r="H19" s="1"/>
      <c r="I19" s="4"/>
      <c r="J19" s="17"/>
      <c r="K19" s="15"/>
    </row>
    <row r="20" spans="1:11" ht="15" customHeight="1" thickBot="1">
      <c r="A20" s="48" t="s">
        <v>52</v>
      </c>
      <c r="B20" s="5"/>
      <c r="C20" s="142"/>
      <c r="D20" s="4"/>
      <c r="E20" s="56">
        <f>SUM(E11:E19)</f>
        <v>9161.859999999999</v>
      </c>
      <c r="F20" s="55"/>
      <c r="G20" s="56">
        <f>SUM(G11:G19)</f>
        <v>9161.859999999999</v>
      </c>
      <c r="H20" s="1"/>
      <c r="I20" s="4"/>
      <c r="J20" s="17"/>
      <c r="K20" s="15"/>
    </row>
    <row r="21" spans="3:11" ht="15" customHeight="1" thickTop="1">
      <c r="C21" s="143"/>
      <c r="D21" s="13"/>
      <c r="E21" s="71"/>
      <c r="F21" s="71"/>
      <c r="G21" s="30"/>
      <c r="H21" s="30"/>
      <c r="I21" s="13"/>
      <c r="J21" s="17"/>
      <c r="K21" s="15"/>
    </row>
    <row r="22" spans="3:11" ht="15" customHeight="1">
      <c r="C22" s="143"/>
      <c r="D22" s="13"/>
      <c r="E22" s="71"/>
      <c r="F22" s="71"/>
      <c r="G22" s="30"/>
      <c r="H22" s="30"/>
      <c r="I22" s="13"/>
      <c r="J22" s="17"/>
      <c r="K22" s="15"/>
    </row>
    <row r="23" spans="1:11" ht="15" customHeight="1">
      <c r="A23" s="89" t="s">
        <v>1165</v>
      </c>
      <c r="B23" s="19"/>
      <c r="C23" s="143"/>
      <c r="D23" s="13"/>
      <c r="E23" s="111"/>
      <c r="F23" s="13"/>
      <c r="G23" s="112"/>
      <c r="H23" s="13"/>
      <c r="I23" s="24"/>
      <c r="J23" s="17"/>
      <c r="K23" s="15"/>
    </row>
    <row r="24" spans="1:11" ht="15" customHeight="1">
      <c r="A24" s="171" t="s">
        <v>1524</v>
      </c>
      <c r="B24" s="4"/>
      <c r="C24" s="143"/>
      <c r="D24" s="4"/>
      <c r="E24" s="55">
        <v>10.07</v>
      </c>
      <c r="F24" s="13"/>
      <c r="G24" s="112"/>
      <c r="H24" s="13"/>
      <c r="I24" s="170" t="s">
        <v>1525</v>
      </c>
      <c r="J24" s="17"/>
      <c r="K24" s="15"/>
    </row>
    <row r="25" spans="1:11" ht="15" customHeight="1">
      <c r="A25" s="171" t="s">
        <v>1526</v>
      </c>
      <c r="B25" s="4"/>
      <c r="C25" s="143"/>
      <c r="D25" s="4"/>
      <c r="E25" s="50">
        <v>210.69</v>
      </c>
      <c r="F25" s="13"/>
      <c r="G25" s="112"/>
      <c r="H25" s="13"/>
      <c r="I25" s="170" t="s">
        <v>1167</v>
      </c>
      <c r="J25" s="17"/>
      <c r="K25" s="15"/>
    </row>
    <row r="26" spans="1:11" ht="15" customHeight="1">
      <c r="A26" s="19"/>
      <c r="B26" s="19"/>
      <c r="C26" s="143"/>
      <c r="D26" s="13"/>
      <c r="E26" s="111"/>
      <c r="F26" s="13"/>
      <c r="G26" s="112"/>
      <c r="H26" s="13"/>
      <c r="I26" s="24"/>
      <c r="J26" s="17"/>
      <c r="K26" s="15"/>
    </row>
    <row r="27" spans="1:11" ht="15" customHeight="1" thickBot="1">
      <c r="A27" s="27" t="s">
        <v>1168</v>
      </c>
      <c r="B27" s="19"/>
      <c r="C27" s="143"/>
      <c r="D27" s="13"/>
      <c r="E27" s="111"/>
      <c r="F27" s="13"/>
      <c r="G27" s="97">
        <f>SUM(E24:E25)</f>
        <v>220.76</v>
      </c>
      <c r="H27" s="13"/>
      <c r="I27" s="24"/>
      <c r="J27" s="17"/>
      <c r="K27" s="15"/>
    </row>
    <row r="28" spans="3:11" ht="15" customHeight="1" thickTop="1">
      <c r="C28" s="143"/>
      <c r="D28" s="13"/>
      <c r="E28" s="71"/>
      <c r="F28" s="71"/>
      <c r="G28" s="30"/>
      <c r="H28" s="30"/>
      <c r="I28" s="13"/>
      <c r="J28" s="17"/>
      <c r="K28" s="15"/>
    </row>
    <row r="29" spans="1:11" ht="15" customHeight="1">
      <c r="A29" s="89" t="s">
        <v>1527</v>
      </c>
      <c r="B29" s="19"/>
      <c r="C29" s="143"/>
      <c r="D29" s="13"/>
      <c r="E29" s="111"/>
      <c r="F29" s="13"/>
      <c r="G29" s="112"/>
      <c r="H29" s="13"/>
      <c r="I29" s="24"/>
      <c r="J29" s="17"/>
      <c r="K29" s="15"/>
    </row>
    <row r="30" spans="1:11" ht="15" customHeight="1">
      <c r="A30" s="171" t="s">
        <v>1528</v>
      </c>
      <c r="B30" s="4"/>
      <c r="C30" s="143"/>
      <c r="D30" s="4"/>
      <c r="E30" s="50">
        <v>141.28</v>
      </c>
      <c r="F30" s="13"/>
      <c r="G30" s="112"/>
      <c r="H30" s="13"/>
      <c r="I30" s="170" t="s">
        <v>794</v>
      </c>
      <c r="J30" s="17"/>
      <c r="K30" s="15"/>
    </row>
    <row r="31" spans="1:11" ht="15" customHeight="1">
      <c r="A31" s="19"/>
      <c r="B31" s="19"/>
      <c r="C31" s="143"/>
      <c r="D31" s="13"/>
      <c r="E31" s="111"/>
      <c r="F31" s="13"/>
      <c r="G31" s="112"/>
      <c r="H31" s="13"/>
      <c r="I31" s="24"/>
      <c r="J31" s="17"/>
      <c r="K31" s="15"/>
    </row>
    <row r="32" spans="1:11" ht="15" customHeight="1" thickBot="1">
      <c r="A32" s="27" t="s">
        <v>1529</v>
      </c>
      <c r="B32" s="19"/>
      <c r="C32" s="143"/>
      <c r="D32" s="13"/>
      <c r="E32" s="111"/>
      <c r="F32" s="13"/>
      <c r="G32" s="97">
        <f>SUM(E30:E30)</f>
        <v>141.28</v>
      </c>
      <c r="H32" s="13"/>
      <c r="I32" s="24"/>
      <c r="J32" s="17"/>
      <c r="K32" s="15"/>
    </row>
    <row r="33" spans="1:11" ht="15" customHeight="1" thickTop="1">
      <c r="A33" s="48"/>
      <c r="B33" s="5"/>
      <c r="C33" s="142"/>
      <c r="D33" s="4"/>
      <c r="E33" s="55"/>
      <c r="F33" s="55"/>
      <c r="G33" s="55"/>
      <c r="H33" s="1"/>
      <c r="I33" s="4"/>
      <c r="J33" s="17"/>
      <c r="K33" s="15"/>
    </row>
    <row r="34" spans="1:11" ht="15" customHeight="1">
      <c r="A34" s="89" t="s">
        <v>1537</v>
      </c>
      <c r="B34" s="19"/>
      <c r="C34" s="143"/>
      <c r="D34" s="13"/>
      <c r="E34" s="111"/>
      <c r="F34" s="13"/>
      <c r="G34" s="112"/>
      <c r="H34" s="13"/>
      <c r="I34" s="24"/>
      <c r="J34" s="17"/>
      <c r="K34" s="15"/>
    </row>
    <row r="35" spans="1:11" ht="15" customHeight="1">
      <c r="A35" s="171" t="s">
        <v>1538</v>
      </c>
      <c r="B35" s="4"/>
      <c r="C35" s="143"/>
      <c r="D35" s="4"/>
      <c r="E35" s="50">
        <v>337.5</v>
      </c>
      <c r="F35" s="13"/>
      <c r="G35" s="112"/>
      <c r="H35" s="13"/>
      <c r="I35" s="170" t="s">
        <v>764</v>
      </c>
      <c r="J35" s="17"/>
      <c r="K35" s="15"/>
    </row>
    <row r="36" spans="1:11" ht="15" customHeight="1">
      <c r="A36" s="19"/>
      <c r="B36" s="19"/>
      <c r="C36" s="143"/>
      <c r="D36" s="13"/>
      <c r="E36" s="111"/>
      <c r="F36" s="13"/>
      <c r="G36" s="112"/>
      <c r="H36" s="13"/>
      <c r="I36" s="24"/>
      <c r="J36" s="17"/>
      <c r="K36" s="15"/>
    </row>
    <row r="37" spans="1:11" ht="15" customHeight="1" thickBot="1">
      <c r="A37" s="27" t="s">
        <v>1539</v>
      </c>
      <c r="B37" s="19"/>
      <c r="C37" s="143"/>
      <c r="D37" s="13"/>
      <c r="E37" s="111"/>
      <c r="F37" s="13"/>
      <c r="G37" s="97">
        <f>SUM(E35:E35)</f>
        <v>337.5</v>
      </c>
      <c r="H37" s="13"/>
      <c r="I37" s="24"/>
      <c r="J37" s="17"/>
      <c r="K37" s="15"/>
    </row>
    <row r="38" spans="1:11" ht="15" customHeight="1" thickTop="1">
      <c r="A38" s="48"/>
      <c r="B38" s="5"/>
      <c r="C38" s="142"/>
      <c r="D38" s="4"/>
      <c r="E38" s="55"/>
      <c r="F38" s="55"/>
      <c r="G38" s="55"/>
      <c r="H38" s="1"/>
      <c r="I38" s="4"/>
      <c r="J38" s="17"/>
      <c r="K38" s="15"/>
    </row>
    <row r="39" spans="1:11" ht="15" customHeight="1">
      <c r="A39" s="89" t="s">
        <v>107</v>
      </c>
      <c r="B39" s="19"/>
      <c r="C39" s="143"/>
      <c r="D39" s="13"/>
      <c r="E39" s="111"/>
      <c r="F39" s="13"/>
      <c r="G39" s="112"/>
      <c r="H39" s="13"/>
      <c r="I39" s="24"/>
      <c r="J39" s="17"/>
      <c r="K39" s="15"/>
    </row>
    <row r="40" spans="1:11" ht="15" customHeight="1">
      <c r="A40" s="171" t="s">
        <v>1530</v>
      </c>
      <c r="B40" s="4"/>
      <c r="C40" s="143"/>
      <c r="D40" s="4"/>
      <c r="E40" s="50">
        <v>42</v>
      </c>
      <c r="F40" s="13"/>
      <c r="G40" s="112"/>
      <c r="H40" s="13"/>
      <c r="I40" s="170" t="s">
        <v>255</v>
      </c>
      <c r="J40" s="17"/>
      <c r="K40" s="15"/>
    </row>
    <row r="41" spans="1:11" ht="15" customHeight="1">
      <c r="A41" s="19"/>
      <c r="B41" s="19"/>
      <c r="C41" s="143"/>
      <c r="D41" s="13"/>
      <c r="E41" s="111"/>
      <c r="F41" s="13"/>
      <c r="G41" s="112"/>
      <c r="H41" s="13"/>
      <c r="I41" s="24"/>
      <c r="J41" s="17"/>
      <c r="K41" s="15"/>
    </row>
    <row r="42" spans="1:11" ht="15" customHeight="1" thickBot="1">
      <c r="A42" s="27" t="s">
        <v>108</v>
      </c>
      <c r="B42" s="19"/>
      <c r="C42" s="143"/>
      <c r="D42" s="13"/>
      <c r="E42" s="111"/>
      <c r="F42" s="13"/>
      <c r="G42" s="97">
        <f>SUM(E40:E40)</f>
        <v>42</v>
      </c>
      <c r="H42" s="13"/>
      <c r="I42" s="24"/>
      <c r="J42" s="17"/>
      <c r="K42" s="15"/>
    </row>
    <row r="43" spans="1:11" ht="15" customHeight="1" thickTop="1">
      <c r="A43" s="48"/>
      <c r="B43" s="5"/>
      <c r="C43" s="142"/>
      <c r="D43" s="4"/>
      <c r="E43" s="55"/>
      <c r="F43" s="55"/>
      <c r="G43" s="55"/>
      <c r="H43" s="1"/>
      <c r="I43" s="4"/>
      <c r="J43" s="17"/>
      <c r="K43" s="15"/>
    </row>
    <row r="44" spans="1:11" ht="15" customHeight="1">
      <c r="A44" s="89" t="s">
        <v>1035</v>
      </c>
      <c r="B44" s="19"/>
      <c r="C44" s="143"/>
      <c r="D44" s="13"/>
      <c r="E44" s="111"/>
      <c r="F44" s="13"/>
      <c r="G44" s="112"/>
      <c r="H44" s="13"/>
      <c r="I44" s="24"/>
      <c r="J44" s="17"/>
      <c r="K44" s="15"/>
    </row>
    <row r="45" spans="1:11" ht="15" customHeight="1">
      <c r="A45" s="171" t="s">
        <v>1531</v>
      </c>
      <c r="B45" s="4"/>
      <c r="C45" s="143"/>
      <c r="D45" s="4"/>
      <c r="E45" s="50">
        <v>1226.12</v>
      </c>
      <c r="F45" s="13"/>
      <c r="G45" s="112"/>
      <c r="H45" s="13"/>
      <c r="I45" s="170" t="s">
        <v>1532</v>
      </c>
      <c r="J45" s="17"/>
      <c r="K45" s="15"/>
    </row>
    <row r="46" spans="1:11" ht="15" customHeight="1">
      <c r="A46" s="19"/>
      <c r="B46" s="19"/>
      <c r="C46" s="143"/>
      <c r="D46" s="13"/>
      <c r="E46" s="111"/>
      <c r="F46" s="13"/>
      <c r="G46" s="112"/>
      <c r="H46" s="13"/>
      <c r="I46" s="24"/>
      <c r="J46" s="17"/>
      <c r="K46" s="15"/>
    </row>
    <row r="47" spans="1:11" ht="15" customHeight="1" thickBot="1">
      <c r="A47" s="27" t="s">
        <v>1248</v>
      </c>
      <c r="B47" s="19"/>
      <c r="C47" s="143"/>
      <c r="D47" s="13"/>
      <c r="E47" s="111"/>
      <c r="F47" s="13"/>
      <c r="G47" s="97">
        <f>SUM(E45:E45)</f>
        <v>1226.12</v>
      </c>
      <c r="H47" s="13"/>
      <c r="I47" s="24"/>
      <c r="J47" s="17"/>
      <c r="K47" s="15"/>
    </row>
    <row r="48" spans="1:11" ht="15" customHeight="1" thickTop="1">
      <c r="A48" s="27"/>
      <c r="B48" s="19"/>
      <c r="C48" s="143"/>
      <c r="D48" s="13"/>
      <c r="E48" s="111"/>
      <c r="F48" s="13"/>
      <c r="H48" s="13"/>
      <c r="I48" s="24"/>
      <c r="J48" s="17"/>
      <c r="K48" s="15"/>
    </row>
    <row r="49" spans="1:11" ht="15" customHeight="1">
      <c r="A49" s="89" t="s">
        <v>75</v>
      </c>
      <c r="B49" s="19"/>
      <c r="C49" s="143"/>
      <c r="D49" s="13"/>
      <c r="E49" s="111"/>
      <c r="F49" s="13"/>
      <c r="G49" s="112"/>
      <c r="H49" s="13"/>
      <c r="I49" s="24"/>
      <c r="J49" s="17"/>
      <c r="K49" s="15"/>
    </row>
    <row r="50" spans="1:11" ht="15" customHeight="1">
      <c r="A50" s="171" t="s">
        <v>1533</v>
      </c>
      <c r="B50" s="4"/>
      <c r="C50" s="143"/>
      <c r="D50" s="4"/>
      <c r="E50" s="50">
        <v>714</v>
      </c>
      <c r="F50" s="13"/>
      <c r="G50" s="112"/>
      <c r="H50" s="13"/>
      <c r="I50" s="170" t="s">
        <v>297</v>
      </c>
      <c r="J50" s="17"/>
      <c r="K50" s="15"/>
    </row>
    <row r="51" spans="1:11" ht="15" customHeight="1">
      <c r="A51" s="19"/>
      <c r="B51" s="19"/>
      <c r="C51" s="143"/>
      <c r="D51" s="13"/>
      <c r="E51" s="111"/>
      <c r="F51" s="13"/>
      <c r="G51" s="112"/>
      <c r="H51" s="13"/>
      <c r="I51" s="24"/>
      <c r="J51" s="17"/>
      <c r="K51" s="15"/>
    </row>
    <row r="52" spans="1:11" ht="15" customHeight="1" thickBot="1">
      <c r="A52" s="27" t="s">
        <v>76</v>
      </c>
      <c r="B52" s="19"/>
      <c r="C52" s="143"/>
      <c r="D52" s="13"/>
      <c r="E52" s="111"/>
      <c r="F52" s="13"/>
      <c r="G52" s="97">
        <f>SUM(E50:E50)</f>
        <v>714</v>
      </c>
      <c r="H52" s="13"/>
      <c r="I52" s="24"/>
      <c r="J52" s="17"/>
      <c r="K52" s="15"/>
    </row>
    <row r="53" spans="1:11" ht="15" customHeight="1" thickTop="1">
      <c r="A53" s="27"/>
      <c r="B53" s="19"/>
      <c r="C53" s="143"/>
      <c r="D53" s="13"/>
      <c r="E53" s="111"/>
      <c r="F53" s="13"/>
      <c r="H53" s="13"/>
      <c r="I53" s="24"/>
      <c r="J53" s="17"/>
      <c r="K53" s="15"/>
    </row>
    <row r="54" spans="1:11" ht="15" customHeight="1">
      <c r="A54" s="89" t="s">
        <v>519</v>
      </c>
      <c r="B54" s="19"/>
      <c r="C54" s="143"/>
      <c r="D54" s="13"/>
      <c r="E54" s="111"/>
      <c r="F54" s="13"/>
      <c r="G54" s="112"/>
      <c r="H54" s="13"/>
      <c r="I54" s="24"/>
      <c r="J54" s="17"/>
      <c r="K54" s="15"/>
    </row>
    <row r="55" spans="1:11" ht="15" customHeight="1">
      <c r="A55" s="171" t="s">
        <v>1534</v>
      </c>
      <c r="B55" s="4"/>
      <c r="C55" s="143"/>
      <c r="D55" s="4"/>
      <c r="E55" s="50">
        <v>1837.03</v>
      </c>
      <c r="F55" s="13"/>
      <c r="G55" s="112"/>
      <c r="H55" s="13"/>
      <c r="I55" s="170" t="s">
        <v>1535</v>
      </c>
      <c r="J55" s="17"/>
      <c r="K55" s="15"/>
    </row>
    <row r="56" spans="1:11" ht="15" customHeight="1">
      <c r="A56" s="19"/>
      <c r="B56" s="19"/>
      <c r="C56" s="143"/>
      <c r="D56" s="13"/>
      <c r="E56" s="111"/>
      <c r="F56" s="13"/>
      <c r="G56" s="112"/>
      <c r="H56" s="13"/>
      <c r="I56" s="24"/>
      <c r="J56" s="17"/>
      <c r="K56" s="15"/>
    </row>
    <row r="57" spans="1:11" ht="15" customHeight="1" thickBot="1">
      <c r="A57" s="27" t="s">
        <v>1536</v>
      </c>
      <c r="B57" s="19"/>
      <c r="C57" s="143"/>
      <c r="D57" s="13"/>
      <c r="E57" s="111"/>
      <c r="F57" s="13"/>
      <c r="G57" s="97">
        <f>SUM(E55:E55)</f>
        <v>1837.03</v>
      </c>
      <c r="H57" s="13"/>
      <c r="I57" s="24"/>
      <c r="J57" s="17"/>
      <c r="K57" s="15"/>
    </row>
    <row r="58" spans="1:11" ht="15" customHeight="1" thickTop="1">
      <c r="A58" s="27"/>
      <c r="B58" s="19"/>
      <c r="C58" s="143"/>
      <c r="D58" s="13"/>
      <c r="E58" s="111"/>
      <c r="F58" s="13"/>
      <c r="H58" s="13"/>
      <c r="I58" s="24"/>
      <c r="J58" s="17"/>
      <c r="K58" s="15"/>
    </row>
    <row r="59" spans="1:11" ht="15" customHeight="1">
      <c r="A59" s="89" t="s">
        <v>1288</v>
      </c>
      <c r="B59" s="19"/>
      <c r="C59" s="143"/>
      <c r="D59" s="13"/>
      <c r="E59" s="111"/>
      <c r="F59" s="13"/>
      <c r="G59" s="112"/>
      <c r="H59" s="13"/>
      <c r="I59" s="24"/>
      <c r="J59" s="17"/>
      <c r="K59" s="15"/>
    </row>
    <row r="60" spans="1:11" ht="15" customHeight="1">
      <c r="A60" s="171" t="s">
        <v>1442</v>
      </c>
      <c r="B60" s="4"/>
      <c r="C60" s="143"/>
      <c r="D60" s="4"/>
      <c r="E60" s="50">
        <v>176.41</v>
      </c>
      <c r="F60" s="13"/>
      <c r="G60" s="112"/>
      <c r="H60" s="13"/>
      <c r="I60" s="170" t="s">
        <v>1540</v>
      </c>
      <c r="J60" s="17"/>
      <c r="K60" s="15"/>
    </row>
    <row r="61" spans="1:11" ht="15" customHeight="1">
      <c r="A61" s="19"/>
      <c r="B61" s="19"/>
      <c r="C61" s="143"/>
      <c r="D61" s="13"/>
      <c r="E61" s="111"/>
      <c r="F61" s="13"/>
      <c r="G61" s="112"/>
      <c r="H61" s="13"/>
      <c r="I61" s="24"/>
      <c r="J61" s="17"/>
      <c r="K61" s="15"/>
    </row>
    <row r="62" spans="1:11" ht="15" customHeight="1" thickBot="1">
      <c r="A62" s="27" t="s">
        <v>1290</v>
      </c>
      <c r="B62" s="19"/>
      <c r="C62" s="143"/>
      <c r="D62" s="13"/>
      <c r="E62" s="111"/>
      <c r="F62" s="13"/>
      <c r="G62" s="97">
        <f>SUM(E60:E60)</f>
        <v>176.41</v>
      </c>
      <c r="H62" s="13"/>
      <c r="I62" s="24"/>
      <c r="J62" s="17"/>
      <c r="K62" s="15"/>
    </row>
    <row r="63" spans="1:11" ht="15" customHeight="1" thickTop="1">
      <c r="A63" s="27"/>
      <c r="B63" s="19"/>
      <c r="C63" s="143"/>
      <c r="D63" s="13"/>
      <c r="E63" s="111"/>
      <c r="F63" s="13"/>
      <c r="H63" s="13"/>
      <c r="I63" s="24"/>
      <c r="J63" s="17"/>
      <c r="K63" s="15"/>
    </row>
    <row r="64" spans="1:11" ht="15" customHeight="1">
      <c r="A64" s="89" t="s">
        <v>166</v>
      </c>
      <c r="B64" s="19"/>
      <c r="C64" s="143"/>
      <c r="D64" s="13"/>
      <c r="E64" s="111"/>
      <c r="F64" s="13"/>
      <c r="G64" s="112"/>
      <c r="H64" s="13"/>
      <c r="I64" s="24"/>
      <c r="J64" s="17"/>
      <c r="K64" s="15"/>
    </row>
    <row r="65" spans="1:11" ht="15" customHeight="1">
      <c r="A65" s="171" t="s">
        <v>1541</v>
      </c>
      <c r="B65" s="4"/>
      <c r="C65" s="143"/>
      <c r="D65" s="4"/>
      <c r="E65" s="50">
        <v>89.27</v>
      </c>
      <c r="F65" s="13"/>
      <c r="G65" s="112"/>
      <c r="H65" s="13"/>
      <c r="I65" s="170" t="s">
        <v>187</v>
      </c>
      <c r="J65" s="17"/>
      <c r="K65" s="15"/>
    </row>
    <row r="66" spans="1:11" ht="15" customHeight="1">
      <c r="A66" s="19"/>
      <c r="B66" s="19"/>
      <c r="C66" s="143"/>
      <c r="D66" s="13"/>
      <c r="E66" s="111"/>
      <c r="F66" s="13"/>
      <c r="G66" s="112"/>
      <c r="H66" s="13"/>
      <c r="I66" s="24"/>
      <c r="J66" s="17"/>
      <c r="K66" s="15"/>
    </row>
    <row r="67" spans="1:11" ht="15" customHeight="1" thickBot="1">
      <c r="A67" s="27" t="s">
        <v>1536</v>
      </c>
      <c r="B67" s="19"/>
      <c r="C67" s="143"/>
      <c r="D67" s="13"/>
      <c r="E67" s="111"/>
      <c r="F67" s="13"/>
      <c r="G67" s="97">
        <f>SUM(E65:E65)</f>
        <v>89.27</v>
      </c>
      <c r="H67" s="13"/>
      <c r="I67" s="24"/>
      <c r="J67" s="17"/>
      <c r="K67" s="15"/>
    </row>
    <row r="68" spans="1:11" ht="15" customHeight="1" thickTop="1">
      <c r="A68" s="27"/>
      <c r="B68" s="19"/>
      <c r="C68" s="143"/>
      <c r="D68" s="13"/>
      <c r="E68" s="111"/>
      <c r="F68" s="13"/>
      <c r="H68" s="13"/>
      <c r="I68" s="24"/>
      <c r="J68" s="17"/>
      <c r="K68" s="15"/>
    </row>
    <row r="69" spans="1:11" ht="15" customHeight="1">
      <c r="A69" s="89" t="s">
        <v>169</v>
      </c>
      <c r="B69" s="19"/>
      <c r="C69" s="143"/>
      <c r="D69" s="13"/>
      <c r="E69" s="111"/>
      <c r="F69" s="13"/>
      <c r="G69" s="112"/>
      <c r="H69" s="13"/>
      <c r="I69" s="24"/>
      <c r="J69" s="17"/>
      <c r="K69" s="15"/>
    </row>
    <row r="70" spans="1:11" ht="15" customHeight="1">
      <c r="A70" s="171" t="s">
        <v>1542</v>
      </c>
      <c r="B70" s="4"/>
      <c r="C70" s="143"/>
      <c r="D70" s="4"/>
      <c r="E70" s="50">
        <v>544.01</v>
      </c>
      <c r="F70" s="13"/>
      <c r="G70" s="112"/>
      <c r="H70" s="13"/>
      <c r="I70" s="170" t="s">
        <v>442</v>
      </c>
      <c r="J70" s="17"/>
      <c r="K70" s="15"/>
    </row>
    <row r="71" spans="1:11" ht="15" customHeight="1">
      <c r="A71" s="19"/>
      <c r="B71" s="19"/>
      <c r="C71" s="143"/>
      <c r="D71" s="13"/>
      <c r="E71" s="111"/>
      <c r="F71" s="13"/>
      <c r="G71" s="112"/>
      <c r="H71" s="13"/>
      <c r="I71" s="24"/>
      <c r="J71" s="17"/>
      <c r="K71" s="15"/>
    </row>
    <row r="72" spans="1:11" ht="15" customHeight="1" thickBot="1">
      <c r="A72" s="27" t="s">
        <v>251</v>
      </c>
      <c r="B72" s="19"/>
      <c r="C72" s="143"/>
      <c r="D72" s="13"/>
      <c r="E72" s="111"/>
      <c r="F72" s="13"/>
      <c r="G72" s="97">
        <f>SUM(E70:E70)</f>
        <v>544.01</v>
      </c>
      <c r="H72" s="13"/>
      <c r="I72" s="24"/>
      <c r="J72" s="17"/>
      <c r="K72" s="15"/>
    </row>
    <row r="73" spans="1:11" ht="15" customHeight="1" thickTop="1">
      <c r="A73" s="27"/>
      <c r="B73" s="19"/>
      <c r="C73" s="143"/>
      <c r="D73" s="13"/>
      <c r="E73" s="111"/>
      <c r="F73" s="13"/>
      <c r="H73" s="13"/>
      <c r="I73" s="24"/>
      <c r="J73" s="17"/>
      <c r="K73" s="15"/>
    </row>
    <row r="74" spans="1:11" ht="15" customHeight="1">
      <c r="A74" s="27"/>
      <c r="B74" s="19"/>
      <c r="C74" s="143"/>
      <c r="D74" s="13"/>
      <c r="E74" s="111"/>
      <c r="F74" s="13"/>
      <c r="H74" s="13"/>
      <c r="I74" s="24"/>
      <c r="J74" s="17"/>
      <c r="K74" s="15"/>
    </row>
    <row r="75" spans="1:11" ht="15" customHeight="1" thickBot="1">
      <c r="A75" s="27"/>
      <c r="B75" s="19"/>
      <c r="C75" s="143"/>
      <c r="D75" s="13"/>
      <c r="E75" s="138">
        <f>+SUM(E20:E73)</f>
        <v>14490.240000000002</v>
      </c>
      <c r="F75" s="13"/>
      <c r="G75" s="138">
        <f>+SUM(G20:G73)</f>
        <v>14490.240000000002</v>
      </c>
      <c r="H75" s="13"/>
      <c r="I75" s="24" t="s">
        <v>486</v>
      </c>
      <c r="J75" s="17"/>
      <c r="K75" s="15"/>
    </row>
    <row r="76" spans="3:11" ht="15" customHeight="1" thickTop="1">
      <c r="C76" s="143"/>
      <c r="D76" s="13"/>
      <c r="E76" s="71"/>
      <c r="F76" s="71"/>
      <c r="G76" s="30"/>
      <c r="H76" s="30"/>
      <c r="I76" s="24" t="s">
        <v>1543</v>
      </c>
      <c r="J76" s="17"/>
      <c r="K76" s="15"/>
    </row>
    <row r="77" spans="3:11" ht="15" customHeight="1">
      <c r="C77" s="13"/>
      <c r="D77" s="13"/>
      <c r="E77" s="71"/>
      <c r="F77" s="71"/>
      <c r="G77" s="30"/>
      <c r="H77" s="30"/>
      <c r="I77" s="13"/>
      <c r="J77" s="17"/>
      <c r="K77" s="15"/>
    </row>
    <row r="78" spans="1:11" ht="15" customHeight="1">
      <c r="A78" s="164" t="s">
        <v>469</v>
      </c>
      <c r="C78" s="13"/>
      <c r="D78" s="71"/>
      <c r="E78" s="71"/>
      <c r="F78" s="30"/>
      <c r="G78" s="30"/>
      <c r="H78" s="13"/>
      <c r="I78" s="90"/>
      <c r="J78" s="17"/>
      <c r="K78" s="15"/>
    </row>
    <row r="79" spans="3:11" ht="15" customHeight="1">
      <c r="C79" s="13"/>
      <c r="D79" s="71"/>
      <c r="E79" s="71"/>
      <c r="F79" s="30"/>
      <c r="G79" s="30"/>
      <c r="H79" s="13"/>
      <c r="I79" s="90"/>
      <c r="J79" s="17"/>
      <c r="K79" s="15"/>
    </row>
    <row r="80" spans="1:11" ht="15" customHeight="1">
      <c r="A80" s="89" t="s">
        <v>480</v>
      </c>
      <c r="B80" s="19"/>
      <c r="C80" s="143"/>
      <c r="D80" s="13"/>
      <c r="E80" s="111"/>
      <c r="F80" s="13"/>
      <c r="G80" s="112"/>
      <c r="H80" s="13"/>
      <c r="I80" s="24"/>
      <c r="J80" s="17"/>
      <c r="K80" s="15"/>
    </row>
    <row r="81" spans="1:11" ht="15" customHeight="1">
      <c r="A81" s="171" t="s">
        <v>1544</v>
      </c>
      <c r="B81" s="4"/>
      <c r="C81" s="143"/>
      <c r="D81" s="4"/>
      <c r="E81" s="50">
        <v>2673.16</v>
      </c>
      <c r="F81" s="13"/>
      <c r="G81" s="112"/>
      <c r="H81" s="13"/>
      <c r="I81" s="13" t="s">
        <v>178</v>
      </c>
      <c r="J81" s="17"/>
      <c r="K81" s="15"/>
    </row>
    <row r="82" spans="1:11" ht="15" customHeight="1">
      <c r="A82" s="19"/>
      <c r="B82" s="19"/>
      <c r="C82" s="143"/>
      <c r="D82" s="13"/>
      <c r="E82" s="111"/>
      <c r="F82" s="13"/>
      <c r="G82" s="112"/>
      <c r="H82" s="13"/>
      <c r="I82" s="24"/>
      <c r="J82" s="17"/>
      <c r="K82" s="15"/>
    </row>
    <row r="83" spans="1:11" ht="15" customHeight="1" thickBot="1">
      <c r="A83" s="27" t="s">
        <v>481</v>
      </c>
      <c r="B83" s="19"/>
      <c r="C83" s="143"/>
      <c r="D83" s="13"/>
      <c r="E83" s="111"/>
      <c r="F83" s="13"/>
      <c r="G83" s="97">
        <f>SUM(E81:E81)</f>
        <v>2673.16</v>
      </c>
      <c r="H83" s="13"/>
      <c r="I83" s="24"/>
      <c r="J83" s="17"/>
      <c r="K83" s="15"/>
    </row>
    <row r="84" spans="3:11" ht="15" customHeight="1" thickTop="1">
      <c r="C84" s="13"/>
      <c r="D84" s="71"/>
      <c r="E84" s="96"/>
      <c r="F84" s="96"/>
      <c r="G84" s="30"/>
      <c r="H84" s="96"/>
      <c r="I84" s="13"/>
      <c r="J84" s="17"/>
      <c r="K84" s="15"/>
    </row>
    <row r="85" spans="3:11" ht="15" customHeight="1">
      <c r="C85" s="13"/>
      <c r="D85" s="13"/>
      <c r="E85" s="71"/>
      <c r="F85" s="71"/>
      <c r="G85" s="30"/>
      <c r="H85" s="30"/>
      <c r="I85" s="13"/>
      <c r="J85" s="17"/>
      <c r="K85" s="15"/>
    </row>
    <row r="86" spans="1:11" ht="15" customHeight="1">
      <c r="A86" s="189" t="s">
        <v>1545</v>
      </c>
      <c r="C86" s="13"/>
      <c r="D86" s="13"/>
      <c r="E86" s="71"/>
      <c r="F86" s="71"/>
      <c r="G86" s="30"/>
      <c r="H86" s="30"/>
      <c r="I86" s="13"/>
      <c r="J86" s="17"/>
      <c r="K86" s="15"/>
    </row>
    <row r="87" spans="3:11" ht="15" customHeight="1">
      <c r="C87" s="13"/>
      <c r="D87" s="13"/>
      <c r="E87" s="71"/>
      <c r="F87" s="71"/>
      <c r="G87" s="30"/>
      <c r="H87" s="30"/>
      <c r="I87" s="13"/>
      <c r="J87" s="17"/>
      <c r="K87" s="15"/>
    </row>
    <row r="88" spans="1:11" ht="15" customHeight="1">
      <c r="A88" s="160" t="s">
        <v>183</v>
      </c>
      <c r="C88" s="13"/>
      <c r="D88" s="13"/>
      <c r="E88" s="71"/>
      <c r="F88" s="71"/>
      <c r="G88" s="30"/>
      <c r="H88" s="30"/>
      <c r="I88" s="13"/>
      <c r="J88" s="17"/>
      <c r="K88" s="15"/>
    </row>
    <row r="89" spans="3:11" ht="15" customHeight="1">
      <c r="C89" s="13"/>
      <c r="D89" s="13"/>
      <c r="E89" s="71"/>
      <c r="F89" s="71"/>
      <c r="G89" s="30"/>
      <c r="H89" s="30"/>
      <c r="I89" s="13"/>
      <c r="J89" s="17"/>
      <c r="K89" s="15"/>
    </row>
    <row r="90" spans="1:21" s="96" customFormat="1" ht="15" customHeight="1">
      <c r="A90" s="89" t="s">
        <v>27</v>
      </c>
      <c r="B90" s="89"/>
      <c r="C90" s="90"/>
      <c r="D90" s="90"/>
      <c r="E90" s="91"/>
      <c r="F90" s="91"/>
      <c r="G90" s="92"/>
      <c r="H90" s="92"/>
      <c r="I90" s="90"/>
      <c r="J90" s="93"/>
      <c r="K90" s="94"/>
      <c r="L90" s="95"/>
      <c r="M90" s="95"/>
      <c r="S90" s="95"/>
      <c r="U90" s="95"/>
    </row>
    <row r="91" spans="5:11" ht="15" customHeight="1">
      <c r="E91" s="87"/>
      <c r="H91" s="1"/>
      <c r="I91" s="4"/>
      <c r="J91" s="34"/>
      <c r="K91" s="35"/>
    </row>
    <row r="92" spans="1:11" ht="15" customHeight="1">
      <c r="A92" s="171" t="s">
        <v>160</v>
      </c>
      <c r="D92" s="168" t="s">
        <v>21</v>
      </c>
      <c r="E92" s="87">
        <v>365.14</v>
      </c>
      <c r="G92" s="58">
        <f>E92</f>
        <v>365.14</v>
      </c>
      <c r="H92" s="1"/>
      <c r="I92" s="117" t="s">
        <v>1546</v>
      </c>
      <c r="J92" s="34"/>
      <c r="K92" s="35"/>
    </row>
    <row r="93" spans="1:11" ht="15" customHeight="1">
      <c r="A93" s="171" t="s">
        <v>482</v>
      </c>
      <c r="D93" s="168" t="s">
        <v>21</v>
      </c>
      <c r="E93" s="87">
        <v>95.53</v>
      </c>
      <c r="G93" s="58">
        <f>E93</f>
        <v>95.53</v>
      </c>
      <c r="H93" s="1"/>
      <c r="I93" s="117" t="s">
        <v>1612</v>
      </c>
      <c r="J93" s="34"/>
      <c r="K93" s="35"/>
    </row>
    <row r="94" spans="1:11" ht="15" customHeight="1">
      <c r="A94" s="4" t="s">
        <v>241</v>
      </c>
      <c r="B94" s="4"/>
      <c r="C94" s="142"/>
      <c r="D94" s="4"/>
      <c r="E94" s="51">
        <v>2000.37</v>
      </c>
      <c r="F94" s="51"/>
      <c r="G94" s="58"/>
      <c r="H94" s="1"/>
      <c r="I94" s="39"/>
      <c r="J94" s="2"/>
      <c r="K94" s="35"/>
    </row>
    <row r="95" spans="1:11" ht="15" customHeight="1">
      <c r="A95" s="4" t="s">
        <v>242</v>
      </c>
      <c r="B95" s="4"/>
      <c r="C95" s="142" t="s">
        <v>21</v>
      </c>
      <c r="D95" s="166" t="s">
        <v>21</v>
      </c>
      <c r="E95" s="51">
        <v>121.54</v>
      </c>
      <c r="F95" s="51"/>
      <c r="G95" s="58">
        <f>+SUM(E94:E95)</f>
        <v>2121.91</v>
      </c>
      <c r="H95" s="1"/>
      <c r="I95" s="39" t="s">
        <v>29</v>
      </c>
      <c r="J95" s="34"/>
      <c r="K95" s="35"/>
    </row>
    <row r="96" spans="1:11" ht="15" customHeight="1">
      <c r="A96" s="4" t="s">
        <v>296</v>
      </c>
      <c r="B96" s="4"/>
      <c r="C96" s="142"/>
      <c r="D96" s="166" t="s">
        <v>21</v>
      </c>
      <c r="E96" s="51">
        <v>846.52</v>
      </c>
      <c r="F96" s="51"/>
      <c r="G96" s="58">
        <f>E96</f>
        <v>846.52</v>
      </c>
      <c r="H96" s="1"/>
      <c r="I96" s="39"/>
      <c r="J96" s="34"/>
      <c r="K96" s="35"/>
    </row>
    <row r="97" spans="1:11" ht="15" customHeight="1">
      <c r="A97" s="4" t="s">
        <v>165</v>
      </c>
      <c r="B97" s="4"/>
      <c r="C97" s="142"/>
      <c r="D97" s="4"/>
      <c r="E97" s="51">
        <v>1905.13</v>
      </c>
      <c r="F97" s="51"/>
      <c r="G97" s="58">
        <f>E97</f>
        <v>1905.13</v>
      </c>
      <c r="H97" s="1"/>
      <c r="I97" s="39"/>
      <c r="J97" s="34"/>
      <c r="K97" s="35"/>
    </row>
    <row r="98" spans="1:11" ht="15" customHeight="1">
      <c r="A98" s="166" t="s">
        <v>336</v>
      </c>
      <c r="B98" s="4"/>
      <c r="C98" s="142"/>
      <c r="D98" s="166" t="s">
        <v>21</v>
      </c>
      <c r="E98" s="51">
        <v>181.16</v>
      </c>
      <c r="F98" s="51"/>
      <c r="G98" s="58">
        <f>E98</f>
        <v>181.16</v>
      </c>
      <c r="H98" s="1"/>
      <c r="I98" s="39"/>
      <c r="J98" s="34"/>
      <c r="K98" s="35"/>
    </row>
    <row r="99" spans="1:11" ht="15" customHeight="1">
      <c r="A99" s="4" t="s">
        <v>155</v>
      </c>
      <c r="B99" s="4"/>
      <c r="C99" s="142"/>
      <c r="D99" s="4"/>
      <c r="E99" s="51">
        <v>1411.36</v>
      </c>
      <c r="F99" s="51"/>
      <c r="G99" s="58"/>
      <c r="H99" s="1"/>
      <c r="I99" s="14"/>
      <c r="J99" s="34"/>
      <c r="K99" s="35"/>
    </row>
    <row r="100" spans="1:11" ht="15" customHeight="1">
      <c r="A100" s="4" t="s">
        <v>22</v>
      </c>
      <c r="B100" s="4"/>
      <c r="C100" s="142"/>
      <c r="D100" s="166" t="s">
        <v>21</v>
      </c>
      <c r="E100" s="51">
        <v>52.73</v>
      </c>
      <c r="F100" s="51"/>
      <c r="G100" s="58">
        <f>+SUM(E99:E100)</f>
        <v>1464.09</v>
      </c>
      <c r="H100" s="1"/>
      <c r="I100" s="31" t="s">
        <v>30</v>
      </c>
      <c r="J100" s="34"/>
      <c r="K100" s="35"/>
    </row>
    <row r="101" spans="1:11" ht="15" customHeight="1">
      <c r="A101" s="4" t="s">
        <v>24</v>
      </c>
      <c r="B101" s="4"/>
      <c r="C101" s="142"/>
      <c r="D101" s="166"/>
      <c r="E101" s="51">
        <v>1423.91</v>
      </c>
      <c r="F101" s="51"/>
      <c r="G101" s="58"/>
      <c r="H101" s="1"/>
      <c r="I101" s="117"/>
      <c r="J101" s="34"/>
      <c r="K101" s="35"/>
    </row>
    <row r="102" spans="1:11" ht="15" customHeight="1">
      <c r="A102" s="4" t="s">
        <v>293</v>
      </c>
      <c r="B102" s="4"/>
      <c r="C102" s="142" t="s">
        <v>21</v>
      </c>
      <c r="D102" s="166" t="s">
        <v>21</v>
      </c>
      <c r="E102" s="55">
        <v>0</v>
      </c>
      <c r="F102" s="55"/>
      <c r="G102" s="87">
        <f>+SUM(E101:E102)</f>
        <v>1423.91</v>
      </c>
      <c r="H102" s="1"/>
      <c r="I102" s="39" t="s">
        <v>31</v>
      </c>
      <c r="J102" s="34"/>
      <c r="K102" s="35"/>
    </row>
    <row r="103" spans="1:11" ht="15" customHeight="1">
      <c r="A103" s="166" t="s">
        <v>325</v>
      </c>
      <c r="B103" s="4"/>
      <c r="C103" s="142"/>
      <c r="D103" s="166"/>
      <c r="E103" s="50">
        <v>1111.3</v>
      </c>
      <c r="F103" s="51"/>
      <c r="G103" s="66">
        <f>E103</f>
        <v>1111.3</v>
      </c>
      <c r="H103" s="1"/>
      <c r="I103" s="39"/>
      <c r="J103" s="34"/>
      <c r="K103" s="35"/>
    </row>
    <row r="104" spans="1:11" ht="15" customHeight="1">
      <c r="A104" s="4"/>
      <c r="B104" s="5"/>
      <c r="C104" s="142"/>
      <c r="D104" s="4"/>
      <c r="E104" s="55"/>
      <c r="F104" s="55"/>
      <c r="G104" s="58"/>
      <c r="H104" s="1"/>
      <c r="I104" s="4"/>
      <c r="J104" s="34"/>
      <c r="K104" s="35"/>
    </row>
    <row r="105" spans="1:11" ht="15" customHeight="1" thickBot="1">
      <c r="A105" s="48" t="s">
        <v>52</v>
      </c>
      <c r="B105" s="5"/>
      <c r="C105" s="142"/>
      <c r="D105" s="4"/>
      <c r="E105" s="56">
        <f>SUM(E92:E104)</f>
        <v>9514.689999999999</v>
      </c>
      <c r="F105" s="55"/>
      <c r="G105" s="56">
        <f>SUM(G92:G104)</f>
        <v>9514.689999999999</v>
      </c>
      <c r="H105" s="1"/>
      <c r="I105" s="4"/>
      <c r="J105" s="34"/>
      <c r="K105" s="35"/>
    </row>
    <row r="106" spans="1:11" ht="15" customHeight="1" thickTop="1">
      <c r="A106" s="48"/>
      <c r="B106" s="5"/>
      <c r="C106" s="3"/>
      <c r="D106" s="4"/>
      <c r="E106" s="55"/>
      <c r="F106" s="55"/>
      <c r="G106" s="55"/>
      <c r="H106" s="1"/>
      <c r="I106" s="4"/>
      <c r="J106" s="34"/>
      <c r="K106" s="35"/>
    </row>
    <row r="107" spans="1:11" ht="15" customHeight="1">
      <c r="A107" s="89" t="s">
        <v>281</v>
      </c>
      <c r="B107" s="19"/>
      <c r="C107" s="13"/>
      <c r="D107" s="13"/>
      <c r="E107" s="111"/>
      <c r="F107" s="13"/>
      <c r="G107" s="112"/>
      <c r="H107" s="1"/>
      <c r="I107" s="4"/>
      <c r="J107" s="34"/>
      <c r="K107" s="35"/>
    </row>
    <row r="108" spans="1:11" ht="15" customHeight="1">
      <c r="A108" s="171" t="s">
        <v>1547</v>
      </c>
      <c r="B108" s="4"/>
      <c r="C108" s="21" t="s">
        <v>193</v>
      </c>
      <c r="D108" s="166"/>
      <c r="E108" s="55">
        <v>767.75</v>
      </c>
      <c r="F108" s="13"/>
      <c r="G108" s="112"/>
      <c r="H108" s="1"/>
      <c r="I108" s="166" t="s">
        <v>96</v>
      </c>
      <c r="J108" s="34"/>
      <c r="K108" s="35"/>
    </row>
    <row r="109" spans="1:11" ht="15" customHeight="1">
      <c r="A109" s="171" t="s">
        <v>1548</v>
      </c>
      <c r="B109" s="4"/>
      <c r="C109" s="21"/>
      <c r="D109" s="166"/>
      <c r="E109" s="50">
        <v>791.07</v>
      </c>
      <c r="F109" s="13"/>
      <c r="G109" s="112"/>
      <c r="H109" s="1"/>
      <c r="I109" s="166" t="s">
        <v>96</v>
      </c>
      <c r="J109" s="34"/>
      <c r="K109" s="35"/>
    </row>
    <row r="110" spans="1:11" ht="15" customHeight="1">
      <c r="A110" s="19"/>
      <c r="B110" s="19"/>
      <c r="C110" s="13"/>
      <c r="D110" s="13"/>
      <c r="E110" s="111"/>
      <c r="F110" s="13"/>
      <c r="G110" s="112"/>
      <c r="H110" s="1"/>
      <c r="I110" s="4"/>
      <c r="J110" s="34"/>
      <c r="K110" s="35"/>
    </row>
    <row r="111" spans="1:11" ht="15" customHeight="1" thickBot="1">
      <c r="A111" s="27" t="s">
        <v>282</v>
      </c>
      <c r="B111" s="19"/>
      <c r="C111" s="13"/>
      <c r="D111" s="13"/>
      <c r="E111" s="111"/>
      <c r="F111" s="13"/>
      <c r="G111" s="97">
        <f>SUM(E108+E109)</f>
        <v>1558.8200000000002</v>
      </c>
      <c r="H111" s="1"/>
      <c r="I111" s="4"/>
      <c r="J111" s="34"/>
      <c r="K111" s="35"/>
    </row>
    <row r="112" spans="1:11" ht="15" customHeight="1" thickTop="1">
      <c r="A112" s="48"/>
      <c r="B112" s="5"/>
      <c r="C112" s="3"/>
      <c r="D112" s="4"/>
      <c r="E112" s="55"/>
      <c r="F112" s="55"/>
      <c r="G112" s="55"/>
      <c r="H112" s="1"/>
      <c r="I112" s="4"/>
      <c r="J112" s="34"/>
      <c r="K112" s="35"/>
    </row>
    <row r="113" spans="1:11" ht="15" customHeight="1">
      <c r="A113" s="49" t="s">
        <v>107</v>
      </c>
      <c r="B113" s="5"/>
      <c r="C113" s="4"/>
      <c r="D113" s="4"/>
      <c r="E113" s="51"/>
      <c r="F113" s="51"/>
      <c r="G113" s="1"/>
      <c r="H113" s="1"/>
      <c r="I113" s="4"/>
      <c r="J113" s="34"/>
      <c r="K113" s="35"/>
    </row>
    <row r="114" spans="1:11" ht="15" customHeight="1">
      <c r="A114" s="166" t="s">
        <v>1606</v>
      </c>
      <c r="B114" s="5"/>
      <c r="C114" s="4"/>
      <c r="D114" s="4"/>
      <c r="E114" s="51">
        <v>16</v>
      </c>
      <c r="F114" s="51"/>
      <c r="G114" s="1"/>
      <c r="H114" s="1"/>
      <c r="I114" s="166" t="s">
        <v>255</v>
      </c>
      <c r="J114" s="34"/>
      <c r="K114" s="35"/>
    </row>
    <row r="115" spans="1:11" ht="15" customHeight="1">
      <c r="A115" s="166" t="s">
        <v>1607</v>
      </c>
      <c r="B115" s="4"/>
      <c r="C115" s="116" t="s">
        <v>152</v>
      </c>
      <c r="D115" s="4"/>
      <c r="E115" s="50">
        <v>16</v>
      </c>
      <c r="F115" s="51"/>
      <c r="G115" s="1"/>
      <c r="H115" s="1"/>
      <c r="I115" s="166" t="s">
        <v>255</v>
      </c>
      <c r="J115" s="34"/>
      <c r="K115" s="35"/>
    </row>
    <row r="116" spans="1:11" ht="15" customHeight="1">
      <c r="A116" s="49"/>
      <c r="B116" s="5"/>
      <c r="C116" s="4"/>
      <c r="D116" s="4"/>
      <c r="E116" s="51"/>
      <c r="F116" s="51"/>
      <c r="G116" s="1"/>
      <c r="H116" s="1"/>
      <c r="I116" s="4"/>
      <c r="J116" s="34"/>
      <c r="K116" s="35"/>
    </row>
    <row r="117" spans="1:11" ht="15" customHeight="1" thickBot="1">
      <c r="A117" s="48" t="s">
        <v>308</v>
      </c>
      <c r="B117" s="5"/>
      <c r="C117" s="4"/>
      <c r="D117" s="4"/>
      <c r="E117" s="51"/>
      <c r="F117" s="51"/>
      <c r="G117" s="97">
        <f>SUM(E114:E115)</f>
        <v>32</v>
      </c>
      <c r="H117" s="1"/>
      <c r="I117" s="4"/>
      <c r="J117" s="34"/>
      <c r="K117" s="35"/>
    </row>
    <row r="118" spans="1:11" ht="15" customHeight="1" thickTop="1">
      <c r="A118" s="27"/>
      <c r="B118" s="19"/>
      <c r="C118" s="13"/>
      <c r="D118" s="13"/>
      <c r="E118" s="111"/>
      <c r="F118" s="13"/>
      <c r="H118" s="13"/>
      <c r="I118" s="24"/>
      <c r="J118" s="34"/>
      <c r="K118" s="35"/>
    </row>
    <row r="119" spans="1:11" ht="15" customHeight="1">
      <c r="A119" s="49" t="s">
        <v>109</v>
      </c>
      <c r="B119" s="5"/>
      <c r="C119" s="4"/>
      <c r="D119" s="4"/>
      <c r="E119" s="51"/>
      <c r="F119" s="51"/>
      <c r="G119" s="1"/>
      <c r="H119" s="1"/>
      <c r="I119" s="4"/>
      <c r="J119" s="34"/>
      <c r="K119" s="35"/>
    </row>
    <row r="120" spans="1:11" ht="15" customHeight="1">
      <c r="A120" s="166" t="s">
        <v>1608</v>
      </c>
      <c r="B120" s="4"/>
      <c r="C120" s="116" t="s">
        <v>152</v>
      </c>
      <c r="D120" s="4"/>
      <c r="E120" s="55">
        <v>21</v>
      </c>
      <c r="F120" s="51"/>
      <c r="G120" s="1"/>
      <c r="H120" s="1"/>
      <c r="I120" s="166" t="s">
        <v>255</v>
      </c>
      <c r="J120" s="34"/>
      <c r="K120" s="35"/>
    </row>
    <row r="121" spans="1:11" ht="15" customHeight="1">
      <c r="A121" s="166" t="s">
        <v>1609</v>
      </c>
      <c r="B121" s="4"/>
      <c r="C121" s="116"/>
      <c r="D121" s="4"/>
      <c r="E121" s="50">
        <v>21</v>
      </c>
      <c r="F121" s="51"/>
      <c r="G121" s="1"/>
      <c r="H121" s="1"/>
      <c r="I121" s="166" t="s">
        <v>255</v>
      </c>
      <c r="J121" s="34"/>
      <c r="K121" s="35"/>
    </row>
    <row r="122" spans="1:11" ht="15" customHeight="1">
      <c r="A122" s="49"/>
      <c r="B122" s="5"/>
      <c r="C122" s="4"/>
      <c r="D122" s="4"/>
      <c r="E122" s="51"/>
      <c r="F122" s="51"/>
      <c r="G122" s="1"/>
      <c r="H122" s="1"/>
      <c r="I122" s="4"/>
      <c r="J122" s="34"/>
      <c r="K122" s="35"/>
    </row>
    <row r="123" spans="1:11" ht="15" customHeight="1" thickBot="1">
      <c r="A123" s="48" t="s">
        <v>309</v>
      </c>
      <c r="B123" s="5"/>
      <c r="C123" s="4"/>
      <c r="D123" s="4"/>
      <c r="E123" s="51"/>
      <c r="F123" s="51"/>
      <c r="G123" s="97">
        <f>SUM(E120:E121)</f>
        <v>42</v>
      </c>
      <c r="H123" s="1"/>
      <c r="I123" s="4"/>
      <c r="J123" s="34"/>
      <c r="K123" s="35"/>
    </row>
    <row r="124" spans="1:11" ht="15" customHeight="1" thickTop="1">
      <c r="A124" s="48"/>
      <c r="B124" s="5"/>
      <c r="C124" s="3"/>
      <c r="D124" s="4"/>
      <c r="E124" s="55"/>
      <c r="F124" s="55"/>
      <c r="G124" s="55"/>
      <c r="H124" s="1"/>
      <c r="I124" s="4"/>
      <c r="J124" s="34"/>
      <c r="K124" s="35"/>
    </row>
    <row r="125" spans="1:11" ht="15" customHeight="1">
      <c r="A125" s="89" t="s">
        <v>344</v>
      </c>
      <c r="B125" s="19"/>
      <c r="C125" s="13"/>
      <c r="D125" s="13"/>
      <c r="E125" s="111"/>
      <c r="F125" s="13"/>
      <c r="G125" s="112"/>
      <c r="H125" s="13"/>
      <c r="I125" s="24"/>
      <c r="J125" s="34"/>
      <c r="K125" s="35"/>
    </row>
    <row r="126" spans="1:11" ht="15" customHeight="1">
      <c r="A126" s="171" t="s">
        <v>337</v>
      </c>
      <c r="B126" s="4"/>
      <c r="C126" s="116" t="s">
        <v>152</v>
      </c>
      <c r="D126" s="13"/>
      <c r="E126" s="50">
        <v>500</v>
      </c>
      <c r="F126" s="13"/>
      <c r="G126" s="112"/>
      <c r="H126" s="13"/>
      <c r="I126" s="170" t="s">
        <v>343</v>
      </c>
      <c r="J126" s="34"/>
      <c r="K126" s="35"/>
    </row>
    <row r="127" spans="1:11" ht="15" customHeight="1">
      <c r="A127" s="19"/>
      <c r="B127" s="19"/>
      <c r="C127" s="13"/>
      <c r="D127" s="13"/>
      <c r="E127" s="111"/>
      <c r="F127" s="13"/>
      <c r="G127" s="112"/>
      <c r="H127" s="13"/>
      <c r="I127" s="24"/>
      <c r="J127" s="34"/>
      <c r="K127" s="35"/>
    </row>
    <row r="128" spans="1:11" ht="15" customHeight="1" thickBot="1">
      <c r="A128" s="27" t="s">
        <v>345</v>
      </c>
      <c r="B128" s="19"/>
      <c r="C128" s="13"/>
      <c r="D128" s="13"/>
      <c r="E128" s="111"/>
      <c r="F128" s="13"/>
      <c r="G128" s="97">
        <f>SUM(E126:E126)</f>
        <v>500</v>
      </c>
      <c r="H128" s="13"/>
      <c r="I128" s="24"/>
      <c r="J128" s="34"/>
      <c r="K128" s="35"/>
    </row>
    <row r="129" spans="1:11" ht="15" customHeight="1" thickTop="1">
      <c r="A129" s="48"/>
      <c r="B129" s="5"/>
      <c r="C129" s="3"/>
      <c r="D129" s="4"/>
      <c r="E129" s="55"/>
      <c r="F129" s="55"/>
      <c r="G129" s="55"/>
      <c r="H129" s="1"/>
      <c r="I129" s="4"/>
      <c r="J129" s="34"/>
      <c r="K129" s="35"/>
    </row>
    <row r="130" spans="1:11" ht="15" customHeight="1">
      <c r="A130" s="49" t="s">
        <v>283</v>
      </c>
      <c r="B130" s="5"/>
      <c r="C130" s="4"/>
      <c r="D130" s="4"/>
      <c r="E130" s="51"/>
      <c r="F130" s="51"/>
      <c r="G130" s="1"/>
      <c r="H130" s="1"/>
      <c r="I130" s="4"/>
      <c r="J130" s="34"/>
      <c r="K130" s="35"/>
    </row>
    <row r="131" spans="1:11" ht="15" customHeight="1">
      <c r="A131" s="166" t="s">
        <v>1549</v>
      </c>
      <c r="B131" s="5"/>
      <c r="C131" s="4"/>
      <c r="D131" s="4"/>
      <c r="E131" s="51">
        <v>319.08</v>
      </c>
      <c r="F131" s="51"/>
      <c r="G131" s="1"/>
      <c r="H131" s="1"/>
      <c r="I131" s="166" t="s">
        <v>25</v>
      </c>
      <c r="J131" s="34"/>
      <c r="K131" s="35"/>
    </row>
    <row r="132" spans="1:11" ht="15" customHeight="1">
      <c r="A132" s="166" t="s">
        <v>1550</v>
      </c>
      <c r="B132" s="4"/>
      <c r="C132" s="116" t="s">
        <v>152</v>
      </c>
      <c r="D132" s="4"/>
      <c r="E132" s="50">
        <v>180.61</v>
      </c>
      <c r="F132" s="51"/>
      <c r="G132" s="1"/>
      <c r="H132" s="1"/>
      <c r="I132" s="4" t="s">
        <v>25</v>
      </c>
      <c r="J132" s="120" t="s">
        <v>152</v>
      </c>
      <c r="K132" s="35"/>
    </row>
    <row r="133" spans="1:11" ht="15" customHeight="1">
      <c r="A133" s="49"/>
      <c r="B133" s="5"/>
      <c r="C133" s="4"/>
      <c r="D133" s="4"/>
      <c r="E133" s="51"/>
      <c r="F133" s="51"/>
      <c r="G133" s="1"/>
      <c r="H133" s="1"/>
      <c r="I133" s="4"/>
      <c r="J133" s="34"/>
      <c r="K133" s="35"/>
    </row>
    <row r="134" spans="1:11" ht="15" customHeight="1" thickBot="1">
      <c r="A134" s="48" t="s">
        <v>148</v>
      </c>
      <c r="B134" s="5"/>
      <c r="C134" s="4"/>
      <c r="D134" s="4"/>
      <c r="E134" s="51"/>
      <c r="F134" s="51"/>
      <c r="G134" s="97">
        <f>SUM(E131:E132)</f>
        <v>499.69</v>
      </c>
      <c r="H134" s="1"/>
      <c r="I134" s="4"/>
      <c r="J134" s="34"/>
      <c r="K134" s="35"/>
    </row>
    <row r="135" spans="1:11" ht="15" customHeight="1" thickTop="1">
      <c r="A135" s="27"/>
      <c r="B135" s="19"/>
      <c r="C135" s="13"/>
      <c r="D135" s="13"/>
      <c r="E135" s="111"/>
      <c r="F135" s="13"/>
      <c r="H135" s="13"/>
      <c r="I135" s="24"/>
      <c r="J135" s="34"/>
      <c r="K135" s="35"/>
    </row>
    <row r="136" spans="1:11" ht="15" customHeight="1">
      <c r="A136" s="49" t="s">
        <v>275</v>
      </c>
      <c r="B136" s="5"/>
      <c r="C136" s="4"/>
      <c r="D136" s="4"/>
      <c r="E136" s="51"/>
      <c r="F136" s="51"/>
      <c r="G136" s="1"/>
      <c r="H136" s="1"/>
      <c r="I136" s="4"/>
      <c r="J136" s="34"/>
      <c r="K136" s="35"/>
    </row>
    <row r="137" spans="1:11" ht="15" customHeight="1">
      <c r="A137" s="166" t="s">
        <v>1551</v>
      </c>
      <c r="B137" s="4"/>
      <c r="C137" s="116" t="s">
        <v>152</v>
      </c>
      <c r="D137" s="4"/>
      <c r="E137" s="55">
        <v>5.9</v>
      </c>
      <c r="F137" s="51"/>
      <c r="G137" s="1"/>
      <c r="H137" s="1"/>
      <c r="I137" s="166" t="s">
        <v>2</v>
      </c>
      <c r="J137" s="34"/>
      <c r="K137" s="35"/>
    </row>
    <row r="138" spans="1:11" ht="15" customHeight="1">
      <c r="A138" s="166" t="s">
        <v>1552</v>
      </c>
      <c r="B138" s="4"/>
      <c r="C138" s="116"/>
      <c r="D138" s="4"/>
      <c r="E138" s="50">
        <v>10.87</v>
      </c>
      <c r="F138" s="51"/>
      <c r="G138" s="1"/>
      <c r="H138" s="1"/>
      <c r="I138" s="166" t="s">
        <v>134</v>
      </c>
      <c r="J138" s="34"/>
      <c r="K138" s="35"/>
    </row>
    <row r="139" spans="1:11" ht="15" customHeight="1">
      <c r="A139" s="49"/>
      <c r="B139" s="5"/>
      <c r="C139" s="4"/>
      <c r="D139" s="4"/>
      <c r="E139" s="51"/>
      <c r="F139" s="51"/>
      <c r="G139" s="1"/>
      <c r="H139" s="1"/>
      <c r="I139" s="4"/>
      <c r="J139" s="34"/>
      <c r="K139" s="35"/>
    </row>
    <row r="140" spans="1:11" ht="15" customHeight="1" thickBot="1">
      <c r="A140" s="48" t="s">
        <v>341</v>
      </c>
      <c r="B140" s="5"/>
      <c r="C140" s="4"/>
      <c r="D140" s="4"/>
      <c r="E140" s="51"/>
      <c r="F140" s="51"/>
      <c r="G140" s="97">
        <f>SUM(E137:E138)</f>
        <v>16.77</v>
      </c>
      <c r="H140" s="1"/>
      <c r="I140" s="4"/>
      <c r="J140" s="34"/>
      <c r="K140" s="35"/>
    </row>
    <row r="141" spans="1:11" ht="15" customHeight="1" thickTop="1">
      <c r="A141" s="27"/>
      <c r="B141" s="19"/>
      <c r="C141" s="13"/>
      <c r="D141" s="13"/>
      <c r="E141" s="111"/>
      <c r="F141" s="13"/>
      <c r="H141" s="13"/>
      <c r="I141" s="24"/>
      <c r="J141" s="34"/>
      <c r="K141" s="35"/>
    </row>
    <row r="142" spans="1:11" ht="15" customHeight="1">
      <c r="A142" s="49" t="s">
        <v>262</v>
      </c>
      <c r="B142" s="5"/>
      <c r="C142" s="4"/>
      <c r="D142" s="4"/>
      <c r="E142" s="51"/>
      <c r="F142" s="51"/>
      <c r="G142" s="1"/>
      <c r="H142" s="1"/>
      <c r="I142" s="4"/>
      <c r="J142" s="34"/>
      <c r="K142" s="35"/>
    </row>
    <row r="143" spans="1:11" ht="15" customHeight="1">
      <c r="A143" s="166" t="s">
        <v>1553</v>
      </c>
      <c r="B143" s="4"/>
      <c r="C143" s="116" t="s">
        <v>152</v>
      </c>
      <c r="D143" s="4"/>
      <c r="E143" s="50">
        <v>2127</v>
      </c>
      <c r="F143" s="51"/>
      <c r="G143" s="1"/>
      <c r="H143" s="1"/>
      <c r="I143" s="166" t="s">
        <v>1554</v>
      </c>
      <c r="J143" s="34"/>
      <c r="K143" s="35"/>
    </row>
    <row r="144" spans="1:11" ht="15" customHeight="1">
      <c r="A144" s="49"/>
      <c r="B144" s="5"/>
      <c r="C144" s="4"/>
      <c r="D144" s="4"/>
      <c r="E144" s="51"/>
      <c r="F144" s="51"/>
      <c r="G144" s="1"/>
      <c r="H144" s="1"/>
      <c r="I144" s="4"/>
      <c r="J144" s="34"/>
      <c r="K144" s="35"/>
    </row>
    <row r="145" spans="1:11" ht="15" customHeight="1" thickBot="1">
      <c r="A145" s="48" t="s">
        <v>263</v>
      </c>
      <c r="B145" s="5"/>
      <c r="C145" s="4"/>
      <c r="D145" s="4"/>
      <c r="E145" s="51"/>
      <c r="F145" s="51"/>
      <c r="G145" s="97">
        <f>SUM(E143:E143)</f>
        <v>2127</v>
      </c>
      <c r="H145" s="1"/>
      <c r="I145" s="4"/>
      <c r="J145" s="34"/>
      <c r="K145" s="35"/>
    </row>
    <row r="146" spans="1:11" ht="15" customHeight="1" thickTop="1">
      <c r="A146" s="27"/>
      <c r="B146" s="19"/>
      <c r="C146" s="13"/>
      <c r="D146" s="13"/>
      <c r="E146" s="111"/>
      <c r="F146" s="13"/>
      <c r="H146" s="13"/>
      <c r="I146" s="24"/>
      <c r="J146" s="34"/>
      <c r="K146" s="35"/>
    </row>
    <row r="147" spans="1:11" ht="15" customHeight="1">
      <c r="A147" s="49" t="s">
        <v>933</v>
      </c>
      <c r="B147" s="5"/>
      <c r="C147" s="4"/>
      <c r="D147" s="4"/>
      <c r="E147" s="51"/>
      <c r="F147" s="51"/>
      <c r="G147" s="1"/>
      <c r="H147" s="1"/>
      <c r="I147" s="4"/>
      <c r="J147" s="34"/>
      <c r="K147" s="35"/>
    </row>
    <row r="148" spans="1:11" ht="15" customHeight="1">
      <c r="A148" s="166" t="s">
        <v>1555</v>
      </c>
      <c r="B148" s="4"/>
      <c r="C148" s="116" t="s">
        <v>152</v>
      </c>
      <c r="D148" s="4"/>
      <c r="E148" s="55">
        <v>215.05</v>
      </c>
      <c r="F148" s="51"/>
      <c r="G148" s="1"/>
      <c r="H148" s="1"/>
      <c r="I148" s="166" t="s">
        <v>1556</v>
      </c>
      <c r="J148" s="34"/>
      <c r="K148" s="35"/>
    </row>
    <row r="149" spans="1:11" ht="15" customHeight="1">
      <c r="A149" s="166" t="s">
        <v>1557</v>
      </c>
      <c r="B149" s="4"/>
      <c r="C149" s="116"/>
      <c r="D149" s="4"/>
      <c r="E149" s="50">
        <v>624.38</v>
      </c>
      <c r="F149" s="51"/>
      <c r="G149" s="1"/>
      <c r="H149" s="1"/>
      <c r="I149" s="166" t="s">
        <v>1558</v>
      </c>
      <c r="J149" s="34"/>
      <c r="K149" s="35"/>
    </row>
    <row r="150" spans="1:11" ht="15" customHeight="1">
      <c r="A150" s="49"/>
      <c r="B150" s="5"/>
      <c r="C150" s="4"/>
      <c r="D150" s="4"/>
      <c r="E150" s="51"/>
      <c r="F150" s="51"/>
      <c r="G150" s="1"/>
      <c r="H150" s="1"/>
      <c r="I150" s="4"/>
      <c r="J150" s="34"/>
      <c r="K150" s="35"/>
    </row>
    <row r="151" spans="1:11" ht="15" customHeight="1" thickBot="1">
      <c r="A151" s="48" t="s">
        <v>1559</v>
      </c>
      <c r="B151" s="5"/>
      <c r="C151" s="4"/>
      <c r="D151" s="4"/>
      <c r="E151" s="51"/>
      <c r="F151" s="51"/>
      <c r="G151" s="97">
        <f>SUM(E148:E149)</f>
        <v>839.4300000000001</v>
      </c>
      <c r="H151" s="1"/>
      <c r="I151" s="4"/>
      <c r="J151" s="34"/>
      <c r="K151" s="35"/>
    </row>
    <row r="152" spans="1:11" ht="15" customHeight="1" thickTop="1">
      <c r="A152" s="48"/>
      <c r="B152" s="5"/>
      <c r="C152" s="4"/>
      <c r="D152" s="4"/>
      <c r="E152" s="51"/>
      <c r="F152" s="51"/>
      <c r="H152" s="1"/>
      <c r="I152" s="4"/>
      <c r="J152" s="34"/>
      <c r="K152" s="35"/>
    </row>
    <row r="153" spans="1:11" ht="15" customHeight="1">
      <c r="A153" s="89" t="s">
        <v>873</v>
      </c>
      <c r="B153" s="19"/>
      <c r="C153" s="13"/>
      <c r="D153" s="13"/>
      <c r="E153" s="111"/>
      <c r="F153" s="13"/>
      <c r="G153" s="112"/>
      <c r="H153" s="13"/>
      <c r="I153" s="24"/>
      <c r="J153" s="34"/>
      <c r="K153" s="35"/>
    </row>
    <row r="154" spans="1:11" ht="15" customHeight="1">
      <c r="A154" s="171" t="s">
        <v>1560</v>
      </c>
      <c r="B154" s="4"/>
      <c r="C154" s="21"/>
      <c r="D154" s="166"/>
      <c r="E154" s="50">
        <v>625</v>
      </c>
      <c r="F154" s="13"/>
      <c r="G154" s="112"/>
      <c r="H154" s="13"/>
      <c r="I154" s="170" t="s">
        <v>1561</v>
      </c>
      <c r="J154" s="34"/>
      <c r="K154" s="35"/>
    </row>
    <row r="155" spans="1:11" ht="15" customHeight="1">
      <c r="A155" s="19"/>
      <c r="B155" s="19"/>
      <c r="C155" s="13"/>
      <c r="D155" s="13"/>
      <c r="E155" s="111"/>
      <c r="F155" s="13"/>
      <c r="G155" s="112"/>
      <c r="H155" s="13"/>
      <c r="I155" s="24"/>
      <c r="J155" s="34"/>
      <c r="K155" s="35"/>
    </row>
    <row r="156" spans="1:11" ht="15" customHeight="1" thickBot="1">
      <c r="A156" s="27" t="s">
        <v>1562</v>
      </c>
      <c r="B156" s="19"/>
      <c r="C156" s="13"/>
      <c r="D156" s="13"/>
      <c r="E156" s="111"/>
      <c r="F156" s="13"/>
      <c r="G156" s="97">
        <f>SUM(E154:E154)</f>
        <v>625</v>
      </c>
      <c r="H156" s="13"/>
      <c r="I156" s="24"/>
      <c r="J156" s="34"/>
      <c r="K156" s="35"/>
    </row>
    <row r="157" spans="1:11" ht="15" customHeight="1" thickTop="1">
      <c r="A157" s="48"/>
      <c r="B157" s="5"/>
      <c r="C157" s="4"/>
      <c r="D157" s="4"/>
      <c r="E157" s="51"/>
      <c r="F157" s="51"/>
      <c r="H157" s="1"/>
      <c r="I157" s="4"/>
      <c r="J157" s="34"/>
      <c r="K157" s="35"/>
    </row>
    <row r="158" spans="1:11" ht="15" customHeight="1">
      <c r="A158" s="49" t="s">
        <v>56</v>
      </c>
      <c r="B158" s="49"/>
      <c r="C158" s="8"/>
      <c r="D158" s="8"/>
      <c r="E158" s="57"/>
      <c r="F158" s="57"/>
      <c r="G158" s="53"/>
      <c r="H158" s="41"/>
      <c r="I158" s="4"/>
      <c r="J158" s="34"/>
      <c r="K158" s="35"/>
    </row>
    <row r="159" spans="1:11" ht="15" customHeight="1">
      <c r="A159" s="166" t="s">
        <v>1563</v>
      </c>
      <c r="B159" s="4"/>
      <c r="C159" s="8"/>
      <c r="D159" s="8"/>
      <c r="E159" s="64">
        <v>367</v>
      </c>
      <c r="F159" s="57"/>
      <c r="G159" s="53"/>
      <c r="H159" s="41"/>
      <c r="I159" s="166" t="s">
        <v>151</v>
      </c>
      <c r="J159" s="34"/>
      <c r="K159" s="35"/>
    </row>
    <row r="160" spans="1:11" ht="15" customHeight="1">
      <c r="A160" s="49"/>
      <c r="B160" s="49"/>
      <c r="C160" s="8"/>
      <c r="D160" s="8"/>
      <c r="E160" s="57"/>
      <c r="F160" s="57"/>
      <c r="G160" s="41"/>
      <c r="H160" s="41"/>
      <c r="I160" s="4"/>
      <c r="J160" s="34"/>
      <c r="K160" s="35"/>
    </row>
    <row r="161" spans="1:11" ht="15" customHeight="1" thickBot="1">
      <c r="A161" s="48" t="s">
        <v>1564</v>
      </c>
      <c r="B161" s="48"/>
      <c r="C161" s="8" t="s">
        <v>193</v>
      </c>
      <c r="D161" s="8"/>
      <c r="E161" s="23"/>
      <c r="F161" s="61"/>
      <c r="G161" s="65">
        <f>SUM(E159:E159)</f>
        <v>367</v>
      </c>
      <c r="H161" s="41"/>
      <c r="I161" s="4"/>
      <c r="J161" s="34"/>
      <c r="K161" s="35"/>
    </row>
    <row r="162" spans="1:11" ht="15" customHeight="1" thickTop="1">
      <c r="A162" s="48"/>
      <c r="B162" s="48"/>
      <c r="C162" s="8"/>
      <c r="D162" s="8"/>
      <c r="E162" s="23"/>
      <c r="F162" s="61"/>
      <c r="G162" s="61"/>
      <c r="H162" s="41"/>
      <c r="I162" s="4"/>
      <c r="J162" s="34"/>
      <c r="K162" s="35"/>
    </row>
    <row r="163" spans="1:7" ht="15" customHeight="1">
      <c r="A163" s="49" t="s">
        <v>277</v>
      </c>
      <c r="B163" s="108"/>
      <c r="F163" s="88"/>
      <c r="G163" s="88"/>
    </row>
    <row r="164" spans="1:9" ht="15" customHeight="1">
      <c r="A164" s="166" t="s">
        <v>1472</v>
      </c>
      <c r="B164" s="4"/>
      <c r="C164" s="115"/>
      <c r="E164" s="66">
        <v>131.51</v>
      </c>
      <c r="F164" s="88"/>
      <c r="G164" s="88"/>
      <c r="I164" t="s">
        <v>180</v>
      </c>
    </row>
    <row r="165" spans="2:7" ht="15" customHeight="1">
      <c r="B165" s="108"/>
      <c r="F165" s="88"/>
      <c r="G165" s="88"/>
    </row>
    <row r="166" spans="1:7" ht="15" customHeight="1" thickBot="1">
      <c r="A166" s="67" t="s">
        <v>278</v>
      </c>
      <c r="B166" s="108"/>
      <c r="C166" t="s">
        <v>152</v>
      </c>
      <c r="F166" s="88"/>
      <c r="G166" s="68">
        <f>SUM(E164)</f>
        <v>131.51</v>
      </c>
    </row>
    <row r="167" spans="1:7" ht="15" customHeight="1" thickTop="1">
      <c r="A167" s="67"/>
      <c r="B167" s="108"/>
      <c r="F167" s="88"/>
      <c r="G167" s="88"/>
    </row>
    <row r="168" spans="1:11" ht="15" customHeight="1">
      <c r="A168" s="49" t="s">
        <v>161</v>
      </c>
      <c r="B168" s="48"/>
      <c r="C168" s="4"/>
      <c r="D168" s="4"/>
      <c r="E168" s="23"/>
      <c r="F168" s="87"/>
      <c r="G168" s="87"/>
      <c r="H168" s="1"/>
      <c r="I168" s="4"/>
      <c r="J168" s="34"/>
      <c r="K168" s="33"/>
    </row>
    <row r="169" spans="1:11" ht="15" customHeight="1">
      <c r="A169" s="170" t="s">
        <v>1565</v>
      </c>
      <c r="B169" s="4"/>
      <c r="C169" s="115"/>
      <c r="D169" s="21"/>
      <c r="E169" s="55">
        <v>202.73</v>
      </c>
      <c r="F169" s="54"/>
      <c r="I169" s="23" t="s">
        <v>212</v>
      </c>
      <c r="J169" s="34"/>
      <c r="K169" s="33"/>
    </row>
    <row r="170" spans="1:11" ht="15" customHeight="1">
      <c r="A170" s="166" t="s">
        <v>1566</v>
      </c>
      <c r="B170" s="4"/>
      <c r="C170" s="3"/>
      <c r="D170" s="3"/>
      <c r="E170" s="55">
        <v>36.36</v>
      </c>
      <c r="F170" s="55"/>
      <c r="I170" s="13" t="s">
        <v>214</v>
      </c>
      <c r="J170" s="34"/>
      <c r="K170" s="33"/>
    </row>
    <row r="171" spans="1:11" ht="15" customHeight="1">
      <c r="A171" s="166" t="s">
        <v>1567</v>
      </c>
      <c r="B171" s="4"/>
      <c r="C171" s="3"/>
      <c r="D171" s="3"/>
      <c r="E171" s="50">
        <v>748.31</v>
      </c>
      <c r="F171" s="54"/>
      <c r="I171" s="13" t="s">
        <v>213</v>
      </c>
      <c r="J171" s="34"/>
      <c r="K171" s="33"/>
    </row>
    <row r="172" spans="1:11" ht="15" customHeight="1">
      <c r="A172" s="4"/>
      <c r="B172" s="4"/>
      <c r="C172" s="3"/>
      <c r="D172" s="3"/>
      <c r="E172" s="54"/>
      <c r="F172" s="54"/>
      <c r="I172" s="13"/>
      <c r="J172" s="34"/>
      <c r="K172" s="33"/>
    </row>
    <row r="173" spans="1:11" ht="15" customHeight="1" thickBot="1">
      <c r="A173" s="48" t="s">
        <v>215</v>
      </c>
      <c r="B173" s="48"/>
      <c r="C173" s="4" t="s">
        <v>152</v>
      </c>
      <c r="D173" s="4"/>
      <c r="E173" s="23"/>
      <c r="F173" s="61"/>
      <c r="G173" s="65">
        <f>SUM(E169:E171)</f>
        <v>987.3999999999999</v>
      </c>
      <c r="H173" s="25"/>
      <c r="I173" s="4"/>
      <c r="J173" s="34"/>
      <c r="K173" s="42"/>
    </row>
    <row r="174" spans="1:11" ht="15" customHeight="1" thickTop="1">
      <c r="A174" s="48"/>
      <c r="B174" s="48"/>
      <c r="C174" s="4"/>
      <c r="D174" s="4"/>
      <c r="E174" s="23"/>
      <c r="F174" s="61"/>
      <c r="G174" s="61"/>
      <c r="H174" s="25"/>
      <c r="I174" s="4"/>
      <c r="J174" s="34"/>
      <c r="K174" s="42"/>
    </row>
    <row r="175" spans="1:11" ht="15" customHeight="1">
      <c r="A175" s="49" t="s">
        <v>162</v>
      </c>
      <c r="B175" s="5"/>
      <c r="C175" s="4"/>
      <c r="D175" s="4"/>
      <c r="E175" s="57"/>
      <c r="F175" s="57"/>
      <c r="G175" s="25"/>
      <c r="H175" s="25"/>
      <c r="I175" s="4"/>
      <c r="J175" s="34"/>
      <c r="K175" s="42"/>
    </row>
    <row r="176" spans="1:11" ht="15" customHeight="1">
      <c r="A176" s="4" t="s">
        <v>83</v>
      </c>
      <c r="B176" s="4"/>
      <c r="C176" s="142"/>
      <c r="D176" s="4"/>
      <c r="E176" s="50">
        <v>3173.22</v>
      </c>
      <c r="F176" s="52"/>
      <c r="G176" s="1"/>
      <c r="H176" s="1"/>
      <c r="I176" s="166" t="s">
        <v>299</v>
      </c>
      <c r="J176" s="11"/>
      <c r="K176" s="33"/>
    </row>
    <row r="177" spans="1:11" ht="15" customHeight="1">
      <c r="A177" s="4"/>
      <c r="B177" s="4"/>
      <c r="C177" s="142"/>
      <c r="D177" s="4"/>
      <c r="E177" s="51"/>
      <c r="F177" s="52"/>
      <c r="G177" s="1"/>
      <c r="H177" s="1"/>
      <c r="I177" s="4"/>
      <c r="J177" s="11"/>
      <c r="K177" s="33"/>
    </row>
    <row r="178" spans="1:11" ht="15" customHeight="1" thickBot="1">
      <c r="A178" s="48" t="s">
        <v>222</v>
      </c>
      <c r="B178" s="5"/>
      <c r="C178" s="142"/>
      <c r="D178" s="4"/>
      <c r="E178" s="57"/>
      <c r="F178" s="57"/>
      <c r="G178" s="97">
        <f>SUM(E176:E176)</f>
        <v>3173.22</v>
      </c>
      <c r="H178" s="1"/>
      <c r="I178" s="4"/>
      <c r="J178" s="11"/>
      <c r="K178" s="33"/>
    </row>
    <row r="179" ht="15" thickTop="1"/>
    <row r="180" spans="1:9" ht="15">
      <c r="A180" s="49" t="s">
        <v>334</v>
      </c>
      <c r="B180" s="48"/>
      <c r="C180" s="4"/>
      <c r="D180" s="4"/>
      <c r="E180" s="23"/>
      <c r="F180" s="61"/>
      <c r="G180" s="61"/>
      <c r="H180" s="25"/>
      <c r="I180" s="4"/>
    </row>
    <row r="181" spans="1:9" ht="14.25">
      <c r="A181" s="166" t="s">
        <v>1568</v>
      </c>
      <c r="B181" s="166"/>
      <c r="C181" s="4"/>
      <c r="D181" s="166"/>
      <c r="E181" s="55">
        <v>1337.01</v>
      </c>
      <c r="F181" s="61"/>
      <c r="G181" s="61"/>
      <c r="H181" s="25"/>
      <c r="I181" s="166" t="s">
        <v>1569</v>
      </c>
    </row>
    <row r="182" spans="1:9" ht="14.25">
      <c r="A182" s="166" t="s">
        <v>1613</v>
      </c>
      <c r="B182" s="166"/>
      <c r="C182" s="4"/>
      <c r="D182" s="166" t="s">
        <v>21</v>
      </c>
      <c r="E182" s="50">
        <v>1337.01</v>
      </c>
      <c r="F182" s="61"/>
      <c r="G182" s="61"/>
      <c r="H182" s="25"/>
      <c r="I182" s="166" t="s">
        <v>1569</v>
      </c>
    </row>
    <row r="183" spans="1:9" ht="14.25">
      <c r="A183" s="4"/>
      <c r="B183" s="4"/>
      <c r="C183" s="4"/>
      <c r="D183" s="4"/>
      <c r="E183" s="55"/>
      <c r="F183" s="61"/>
      <c r="G183" s="61"/>
      <c r="H183" s="25"/>
      <c r="I183" s="4"/>
    </row>
    <row r="184" spans="1:9" ht="15.75" thickBot="1">
      <c r="A184" s="70" t="s">
        <v>340</v>
      </c>
      <c r="B184" s="48"/>
      <c r="C184" s="4" t="s">
        <v>152</v>
      </c>
      <c r="D184" s="4"/>
      <c r="E184" s="23"/>
      <c r="F184" s="61"/>
      <c r="G184" s="65">
        <f>SUM(E181:E182)</f>
        <v>2674.02</v>
      </c>
      <c r="H184" s="25"/>
      <c r="I184" s="4"/>
    </row>
    <row r="185" ht="15" thickTop="1"/>
    <row r="186" spans="1:10" ht="15" customHeight="1">
      <c r="A186" s="49" t="s">
        <v>163</v>
      </c>
      <c r="B186" s="5"/>
      <c r="C186" s="4"/>
      <c r="D186" s="4"/>
      <c r="E186" s="57"/>
      <c r="F186" s="57"/>
      <c r="H186" s="1"/>
      <c r="I186" s="4"/>
      <c r="J186" s="4"/>
    </row>
    <row r="187" spans="1:10" ht="15" customHeight="1">
      <c r="A187" s="166" t="s">
        <v>1570</v>
      </c>
      <c r="B187" s="4"/>
      <c r="C187" s="4"/>
      <c r="D187" s="4"/>
      <c r="E187" s="58">
        <v>20.62</v>
      </c>
      <c r="F187" s="58"/>
      <c r="I187" s="176" t="s">
        <v>1571</v>
      </c>
      <c r="J187" s="4"/>
    </row>
    <row r="188" spans="1:10" ht="15" customHeight="1">
      <c r="A188" s="166" t="s">
        <v>1572</v>
      </c>
      <c r="B188" s="4"/>
      <c r="C188" s="4"/>
      <c r="D188" s="4"/>
      <c r="E188" s="87">
        <v>59.28</v>
      </c>
      <c r="F188" s="58"/>
      <c r="I188" s="176" t="s">
        <v>1573</v>
      </c>
      <c r="J188" s="4"/>
    </row>
    <row r="189" spans="1:10" ht="15" customHeight="1">
      <c r="A189" s="166" t="s">
        <v>1574</v>
      </c>
      <c r="B189" s="4"/>
      <c r="C189" s="4"/>
      <c r="D189" s="4"/>
      <c r="E189" s="87">
        <v>85.18</v>
      </c>
      <c r="F189" s="58"/>
      <c r="I189" s="176" t="s">
        <v>1575</v>
      </c>
      <c r="J189" s="4"/>
    </row>
    <row r="190" spans="1:10" ht="15" customHeight="1">
      <c r="A190" s="166" t="s">
        <v>1576</v>
      </c>
      <c r="B190" s="4"/>
      <c r="C190" s="4"/>
      <c r="D190" s="4"/>
      <c r="E190" s="87">
        <v>32.6</v>
      </c>
      <c r="F190" s="58"/>
      <c r="I190" s="176" t="s">
        <v>259</v>
      </c>
      <c r="J190" s="4"/>
    </row>
    <row r="191" spans="1:10" ht="15" customHeight="1">
      <c r="A191" s="166" t="s">
        <v>1577</v>
      </c>
      <c r="B191" s="4"/>
      <c r="C191" s="4"/>
      <c r="D191" s="4"/>
      <c r="E191" s="66">
        <v>126.07</v>
      </c>
      <c r="F191" s="58"/>
      <c r="I191" s="176" t="s">
        <v>1578</v>
      </c>
      <c r="J191" s="4"/>
    </row>
    <row r="192" spans="1:13" ht="15" customHeight="1">
      <c r="A192" s="4"/>
      <c r="B192" s="4"/>
      <c r="C192" s="4"/>
      <c r="D192" s="4"/>
      <c r="E192" s="58"/>
      <c r="F192" s="58"/>
      <c r="G192" s="1"/>
      <c r="H192" s="1"/>
      <c r="I192" s="33"/>
      <c r="J192" s="4"/>
      <c r="K192" s="9"/>
      <c r="M192" s="23"/>
    </row>
    <row r="193" spans="1:13" ht="15" customHeight="1" thickBot="1">
      <c r="A193" s="48" t="s">
        <v>216</v>
      </c>
      <c r="B193" s="48"/>
      <c r="C193" s="4" t="s">
        <v>152</v>
      </c>
      <c r="D193" s="4"/>
      <c r="E193" s="23"/>
      <c r="F193" s="87"/>
      <c r="G193" s="69">
        <f>SUM(E187:E191)</f>
        <v>323.75</v>
      </c>
      <c r="H193" s="1"/>
      <c r="I193" s="33"/>
      <c r="J193" s="4"/>
      <c r="K193" s="9"/>
      <c r="M193" s="23"/>
    </row>
    <row r="194" spans="1:13" ht="15" customHeight="1" thickTop="1">
      <c r="A194" s="48"/>
      <c r="B194" s="48"/>
      <c r="C194" s="4"/>
      <c r="D194" s="4"/>
      <c r="E194" s="23"/>
      <c r="F194" s="87"/>
      <c r="G194" s="87"/>
      <c r="H194" s="1"/>
      <c r="I194" s="33"/>
      <c r="J194" s="4"/>
      <c r="K194" s="9"/>
      <c r="M194" s="23"/>
    </row>
    <row r="195" spans="1:13" ht="15" customHeight="1">
      <c r="A195" s="49" t="s">
        <v>328</v>
      </c>
      <c r="B195" s="48"/>
      <c r="C195" s="4"/>
      <c r="D195" s="4"/>
      <c r="E195" s="23"/>
      <c r="F195" s="61"/>
      <c r="G195" s="61"/>
      <c r="H195" s="25"/>
      <c r="I195" s="4"/>
      <c r="J195" s="4"/>
      <c r="K195" s="9"/>
      <c r="M195" s="23"/>
    </row>
    <row r="196" spans="1:13" ht="15" customHeight="1">
      <c r="A196" s="166" t="s">
        <v>1579</v>
      </c>
      <c r="B196" s="166"/>
      <c r="C196" s="4"/>
      <c r="D196" s="166"/>
      <c r="E196" s="50">
        <v>8076.68</v>
      </c>
      <c r="F196" s="61"/>
      <c r="G196" s="61"/>
      <c r="H196" s="25"/>
      <c r="I196" s="166" t="s">
        <v>602</v>
      </c>
      <c r="J196" s="4"/>
      <c r="K196" s="9"/>
      <c r="M196" s="23"/>
    </row>
    <row r="197" spans="1:13" ht="15" customHeight="1">
      <c r="A197" s="4"/>
      <c r="B197" s="4"/>
      <c r="C197" s="4"/>
      <c r="D197" s="4"/>
      <c r="E197" s="55"/>
      <c r="F197" s="61"/>
      <c r="G197" s="61"/>
      <c r="H197" s="25"/>
      <c r="I197" s="4"/>
      <c r="J197" s="4"/>
      <c r="K197" s="9"/>
      <c r="M197" s="23"/>
    </row>
    <row r="198" spans="1:13" ht="15" customHeight="1" thickBot="1">
      <c r="A198" s="70" t="s">
        <v>490</v>
      </c>
      <c r="B198" s="48"/>
      <c r="C198" s="4" t="s">
        <v>152</v>
      </c>
      <c r="D198" s="4"/>
      <c r="E198" s="23"/>
      <c r="F198" s="61"/>
      <c r="G198" s="65">
        <f>SUM(E196:E196)</f>
        <v>8076.68</v>
      </c>
      <c r="H198" s="25"/>
      <c r="I198" s="4"/>
      <c r="J198" s="4"/>
      <c r="K198" s="9"/>
      <c r="M198" s="23"/>
    </row>
    <row r="199" spans="1:13" ht="15" customHeight="1" thickTop="1">
      <c r="A199" s="48"/>
      <c r="B199" s="48"/>
      <c r="C199" s="4"/>
      <c r="D199" s="4"/>
      <c r="E199" s="23"/>
      <c r="F199" s="87"/>
      <c r="G199" s="87"/>
      <c r="H199" s="1"/>
      <c r="I199" s="33"/>
      <c r="J199" s="4"/>
      <c r="K199" s="9"/>
      <c r="M199" s="23"/>
    </row>
    <row r="200" spans="1:13" ht="15" customHeight="1">
      <c r="A200" s="49" t="s">
        <v>189</v>
      </c>
      <c r="C200" s="13"/>
      <c r="D200" s="13"/>
      <c r="E200" s="61"/>
      <c r="F200" s="61"/>
      <c r="G200" s="25"/>
      <c r="H200" s="1"/>
      <c r="I200" s="33"/>
      <c r="J200" s="4"/>
      <c r="K200" s="9"/>
      <c r="M200" s="23"/>
    </row>
    <row r="201" spans="1:13" ht="15" customHeight="1">
      <c r="A201" s="166" t="s">
        <v>1580</v>
      </c>
      <c r="B201" s="4"/>
      <c r="C201" s="115"/>
      <c r="D201" s="13"/>
      <c r="E201" s="64">
        <v>60</v>
      </c>
      <c r="F201" s="61"/>
      <c r="G201" s="25"/>
      <c r="H201" s="1"/>
      <c r="I201" s="33" t="s">
        <v>181</v>
      </c>
      <c r="J201" s="4"/>
      <c r="K201" s="9"/>
      <c r="M201" s="23"/>
    </row>
    <row r="202" spans="1:13" ht="15" customHeight="1">
      <c r="A202" s="49"/>
      <c r="B202" s="4"/>
      <c r="C202" s="13"/>
      <c r="D202" s="13"/>
      <c r="E202" s="61"/>
      <c r="F202" s="61"/>
      <c r="G202" s="25"/>
      <c r="H202" s="1"/>
      <c r="I202" s="33"/>
      <c r="J202" s="4"/>
      <c r="K202" s="9"/>
      <c r="M202" s="23"/>
    </row>
    <row r="203" spans="1:13" ht="15" customHeight="1" thickBot="1">
      <c r="A203" s="48" t="s">
        <v>60</v>
      </c>
      <c r="B203" s="4"/>
      <c r="C203" s="13"/>
      <c r="D203" s="13"/>
      <c r="E203" s="61"/>
      <c r="F203" s="61"/>
      <c r="G203" s="46">
        <f>SUM(E201:E201)</f>
        <v>60</v>
      </c>
      <c r="H203" s="1"/>
      <c r="I203" s="33"/>
      <c r="J203" s="4"/>
      <c r="K203" s="9"/>
      <c r="M203" s="23"/>
    </row>
    <row r="204" spans="1:13" ht="15" customHeight="1" thickTop="1">
      <c r="A204" s="48"/>
      <c r="B204" s="48"/>
      <c r="C204" s="4"/>
      <c r="D204" s="4"/>
      <c r="E204" s="23"/>
      <c r="F204" s="87"/>
      <c r="G204" s="87"/>
      <c r="H204" s="1"/>
      <c r="I204" s="33"/>
      <c r="J204" s="4"/>
      <c r="K204" s="9"/>
      <c r="M204" s="23"/>
    </row>
    <row r="205" spans="1:13" ht="15" customHeight="1">
      <c r="A205" s="49" t="s">
        <v>1581</v>
      </c>
      <c r="B205" s="5"/>
      <c r="C205" s="4"/>
      <c r="D205" s="4"/>
      <c r="E205" s="53"/>
      <c r="F205" s="53"/>
      <c r="G205" s="28"/>
      <c r="H205" s="32"/>
      <c r="I205" s="4"/>
      <c r="J205" s="4"/>
      <c r="K205" s="9"/>
      <c r="M205" s="23"/>
    </row>
    <row r="206" spans="1:13" ht="15" customHeight="1">
      <c r="A206" s="166" t="s">
        <v>1582</v>
      </c>
      <c r="B206" s="4"/>
      <c r="C206" s="116"/>
      <c r="D206" s="4"/>
      <c r="E206" s="101">
        <v>3.16</v>
      </c>
      <c r="F206" s="53"/>
      <c r="G206" s="28"/>
      <c r="H206" s="32"/>
      <c r="I206" s="166" t="s">
        <v>1583</v>
      </c>
      <c r="J206" s="4"/>
      <c r="K206" s="9"/>
      <c r="M206" s="23"/>
    </row>
    <row r="207" spans="1:13" ht="15" customHeight="1">
      <c r="A207" s="48"/>
      <c r="B207" s="5"/>
      <c r="C207" s="4"/>
      <c r="D207" s="4"/>
      <c r="E207" s="53"/>
      <c r="F207" s="53"/>
      <c r="G207" s="28"/>
      <c r="H207" s="32"/>
      <c r="I207" s="4"/>
      <c r="J207" s="4"/>
      <c r="K207" s="9"/>
      <c r="M207" s="23"/>
    </row>
    <row r="208" spans="1:13" ht="15" customHeight="1" thickBot="1">
      <c r="A208" s="48" t="s">
        <v>1584</v>
      </c>
      <c r="B208" s="5"/>
      <c r="C208" s="4"/>
      <c r="D208" s="4"/>
      <c r="E208" s="53"/>
      <c r="F208" s="53"/>
      <c r="G208" s="45">
        <f>SUM(E206)</f>
        <v>3.16</v>
      </c>
      <c r="H208" s="32"/>
      <c r="I208" s="4"/>
      <c r="J208" s="4"/>
      <c r="K208" s="9"/>
      <c r="M208" s="23"/>
    </row>
    <row r="209" spans="1:13" ht="15" customHeight="1" thickTop="1">
      <c r="A209" s="48"/>
      <c r="B209" s="48"/>
      <c r="C209" s="4"/>
      <c r="D209" s="4"/>
      <c r="E209" s="23"/>
      <c r="F209" s="87"/>
      <c r="G209" s="87"/>
      <c r="H209" s="1"/>
      <c r="I209" s="33"/>
      <c r="J209" s="4"/>
      <c r="K209" s="9"/>
      <c r="M209" s="23"/>
    </row>
    <row r="210" spans="1:12" ht="15" customHeight="1">
      <c r="A210" s="49" t="s">
        <v>253</v>
      </c>
      <c r="B210" s="4"/>
      <c r="C210" s="4"/>
      <c r="D210" s="4"/>
      <c r="E210" s="52"/>
      <c r="F210" s="52"/>
      <c r="G210" s="1"/>
      <c r="H210" s="1"/>
      <c r="I210" s="4"/>
      <c r="J210" s="34"/>
      <c r="K210" s="9"/>
      <c r="L210" s="29"/>
    </row>
    <row r="211" spans="1:12" ht="15" customHeight="1">
      <c r="A211" s="166" t="s">
        <v>1585</v>
      </c>
      <c r="B211" s="4"/>
      <c r="C211" s="4"/>
      <c r="D211" s="4"/>
      <c r="E211" s="55">
        <v>215.2</v>
      </c>
      <c r="F211" s="52"/>
      <c r="G211" s="1"/>
      <c r="H211" s="1"/>
      <c r="I211" s="166" t="s">
        <v>1586</v>
      </c>
      <c r="J211" s="119"/>
      <c r="K211" s="9"/>
      <c r="L211" s="29"/>
    </row>
    <row r="212" spans="1:12" ht="15" customHeight="1">
      <c r="A212" s="166" t="s">
        <v>1587</v>
      </c>
      <c r="B212" s="4"/>
      <c r="C212" s="4"/>
      <c r="D212" s="4"/>
      <c r="E212" s="55">
        <v>39.5</v>
      </c>
      <c r="F212" s="52"/>
      <c r="G212" s="1"/>
      <c r="H212" s="1"/>
      <c r="I212" s="166" t="s">
        <v>1588</v>
      </c>
      <c r="J212" s="34"/>
      <c r="K212" s="9"/>
      <c r="L212" s="29"/>
    </row>
    <row r="213" spans="1:12" ht="15" customHeight="1">
      <c r="A213" s="166" t="s">
        <v>1589</v>
      </c>
      <c r="B213" s="4"/>
      <c r="C213" s="4"/>
      <c r="D213" s="4"/>
      <c r="E213" s="55">
        <v>452.39</v>
      </c>
      <c r="F213" s="52"/>
      <c r="G213" s="1"/>
      <c r="H213" s="1"/>
      <c r="I213" s="166" t="s">
        <v>1590</v>
      </c>
      <c r="J213" s="34"/>
      <c r="K213" s="9"/>
      <c r="L213" s="29"/>
    </row>
    <row r="214" spans="1:12" ht="15" customHeight="1">
      <c r="A214" s="166" t="s">
        <v>1591</v>
      </c>
      <c r="B214" s="4"/>
      <c r="C214" s="4"/>
      <c r="D214" s="4"/>
      <c r="E214" s="55">
        <v>140</v>
      </c>
      <c r="F214" s="52"/>
      <c r="G214" s="1"/>
      <c r="H214" s="1"/>
      <c r="I214" s="166" t="s">
        <v>1592</v>
      </c>
      <c r="J214" s="34"/>
      <c r="K214" s="9"/>
      <c r="L214" s="29"/>
    </row>
    <row r="215" spans="1:12" ht="15" customHeight="1">
      <c r="A215" s="166" t="s">
        <v>1593</v>
      </c>
      <c r="B215" s="4"/>
      <c r="C215" s="4"/>
      <c r="D215" s="4"/>
      <c r="E215" s="55">
        <v>173.98</v>
      </c>
      <c r="F215" s="52"/>
      <c r="G215" s="1"/>
      <c r="H215" s="1"/>
      <c r="I215" s="166" t="s">
        <v>80</v>
      </c>
      <c r="J215" s="34"/>
      <c r="K215" s="9"/>
      <c r="L215" s="29"/>
    </row>
    <row r="216" spans="1:12" ht="15" customHeight="1">
      <c r="A216" s="166" t="s">
        <v>1594</v>
      </c>
      <c r="B216" s="4"/>
      <c r="C216" s="4"/>
      <c r="D216" s="4"/>
      <c r="E216" s="55">
        <v>70</v>
      </c>
      <c r="F216" s="52"/>
      <c r="G216" s="1"/>
      <c r="H216" s="1"/>
      <c r="I216" s="166" t="s">
        <v>80</v>
      </c>
      <c r="J216" s="34"/>
      <c r="K216" s="9"/>
      <c r="L216" s="29"/>
    </row>
    <row r="217" spans="1:12" ht="15" customHeight="1">
      <c r="A217" s="166" t="s">
        <v>1595</v>
      </c>
      <c r="B217" s="4"/>
      <c r="C217" s="4"/>
      <c r="D217" s="4"/>
      <c r="E217" s="50">
        <v>43.26</v>
      </c>
      <c r="F217" s="52"/>
      <c r="G217" s="1"/>
      <c r="H217" s="1"/>
      <c r="I217" s="166" t="s">
        <v>1596</v>
      </c>
      <c r="J217" s="34"/>
      <c r="K217" s="9"/>
      <c r="L217" s="29"/>
    </row>
    <row r="218" spans="1:12" ht="15" customHeight="1">
      <c r="A218" s="4"/>
      <c r="B218" s="4"/>
      <c r="C218" s="4"/>
      <c r="D218" s="4"/>
      <c r="E218" s="52"/>
      <c r="F218" s="52"/>
      <c r="G218" s="1"/>
      <c r="H218" s="1"/>
      <c r="I218" s="4"/>
      <c r="J218" s="34"/>
      <c r="K218" s="9"/>
      <c r="L218" s="29"/>
    </row>
    <row r="219" spans="1:12" ht="15" customHeight="1" thickBot="1">
      <c r="A219" s="48" t="s">
        <v>254</v>
      </c>
      <c r="B219" s="5"/>
      <c r="C219" s="4" t="s">
        <v>152</v>
      </c>
      <c r="D219" s="4"/>
      <c r="E219" s="53"/>
      <c r="F219" s="53"/>
      <c r="G219" s="45">
        <f>SUM(E211:E217)</f>
        <v>1134.33</v>
      </c>
      <c r="H219" s="32"/>
      <c r="I219" s="4"/>
      <c r="J219" s="34"/>
      <c r="K219" s="9"/>
      <c r="L219" s="29"/>
    </row>
    <row r="220" spans="1:12" ht="15" customHeight="1" thickTop="1">
      <c r="A220" s="48"/>
      <c r="B220" s="5"/>
      <c r="C220" s="4"/>
      <c r="D220" s="4"/>
      <c r="E220" s="53"/>
      <c r="F220" s="53"/>
      <c r="G220" s="28"/>
      <c r="H220" s="32"/>
      <c r="I220" s="4"/>
      <c r="J220" s="34"/>
      <c r="K220" s="9"/>
      <c r="L220" s="29"/>
    </row>
    <row r="221" spans="1:12" ht="15" customHeight="1">
      <c r="A221" s="49" t="s">
        <v>371</v>
      </c>
      <c r="B221" s="5"/>
      <c r="C221" s="142"/>
      <c r="D221" s="4"/>
      <c r="E221" s="53"/>
      <c r="F221" s="53"/>
      <c r="G221" s="28"/>
      <c r="H221" s="32"/>
      <c r="I221" s="4"/>
      <c r="J221" s="34"/>
      <c r="K221" s="9"/>
      <c r="L221" s="29"/>
    </row>
    <row r="222" spans="1:12" ht="15" customHeight="1">
      <c r="A222" s="4" t="s">
        <v>67</v>
      </c>
      <c r="B222" s="4"/>
      <c r="C222" s="142" t="s">
        <v>21</v>
      </c>
      <c r="D222" s="184"/>
      <c r="E222" s="101">
        <v>327.9</v>
      </c>
      <c r="F222" s="53"/>
      <c r="G222" s="28"/>
      <c r="H222" s="32"/>
      <c r="I222" s="166" t="s">
        <v>363</v>
      </c>
      <c r="J222" s="34"/>
      <c r="K222" s="9"/>
      <c r="L222" s="29"/>
    </row>
    <row r="223" spans="1:12" ht="15" customHeight="1">
      <c r="A223" s="48"/>
      <c r="B223" s="5"/>
      <c r="C223" s="142"/>
      <c r="D223" s="4"/>
      <c r="E223" s="23"/>
      <c r="F223" s="53"/>
      <c r="G223" s="28"/>
      <c r="H223" s="32"/>
      <c r="I223" s="4"/>
      <c r="J223" s="34"/>
      <c r="K223" s="9"/>
      <c r="L223" s="29"/>
    </row>
    <row r="224" spans="1:12" ht="15" customHeight="1" thickBot="1">
      <c r="A224" s="48" t="s">
        <v>372</v>
      </c>
      <c r="B224" s="5"/>
      <c r="C224" s="142"/>
      <c r="D224" s="4"/>
      <c r="E224" s="53"/>
      <c r="F224" s="53"/>
      <c r="G224" s="121">
        <f>SUM(E222:E222)</f>
        <v>327.9</v>
      </c>
      <c r="H224" s="32"/>
      <c r="I224" s="4"/>
      <c r="J224" s="34"/>
      <c r="K224" s="9"/>
      <c r="L224" s="29"/>
    </row>
    <row r="225" spans="1:12" ht="15" customHeight="1" thickTop="1">
      <c r="A225" s="48"/>
      <c r="B225" s="5"/>
      <c r="C225" s="142"/>
      <c r="D225" s="4"/>
      <c r="E225" s="53"/>
      <c r="F225" s="53"/>
      <c r="G225" s="100"/>
      <c r="H225" s="32"/>
      <c r="I225" s="4"/>
      <c r="J225" s="34"/>
      <c r="K225" s="9"/>
      <c r="L225" s="29"/>
    </row>
    <row r="226" spans="1:12" ht="15" customHeight="1">
      <c r="A226" s="49" t="s">
        <v>1597</v>
      </c>
      <c r="B226" s="5"/>
      <c r="C226" s="142"/>
      <c r="D226" s="4"/>
      <c r="E226" s="53"/>
      <c r="F226" s="53"/>
      <c r="G226" s="28"/>
      <c r="H226" s="32"/>
      <c r="I226" s="4"/>
      <c r="J226" s="34"/>
      <c r="K226" s="9"/>
      <c r="L226" s="29"/>
    </row>
    <row r="227" spans="1:12" ht="15" customHeight="1">
      <c r="A227" s="166" t="s">
        <v>1598</v>
      </c>
      <c r="B227" s="4"/>
      <c r="C227" s="142" t="s">
        <v>21</v>
      </c>
      <c r="D227" s="184"/>
      <c r="E227" s="101">
        <v>31.5</v>
      </c>
      <c r="F227" s="53"/>
      <c r="G227" s="28"/>
      <c r="H227" s="32"/>
      <c r="I227" s="166" t="s">
        <v>93</v>
      </c>
      <c r="J227" s="34"/>
      <c r="K227" s="9"/>
      <c r="L227" s="29"/>
    </row>
    <row r="228" spans="1:12" ht="15" customHeight="1">
      <c r="A228" s="48"/>
      <c r="B228" s="5"/>
      <c r="C228" s="142"/>
      <c r="D228" s="4"/>
      <c r="E228" s="23"/>
      <c r="F228" s="53"/>
      <c r="G228" s="28"/>
      <c r="H228" s="32"/>
      <c r="I228" s="4"/>
      <c r="J228" s="34"/>
      <c r="K228" s="9"/>
      <c r="L228" s="29"/>
    </row>
    <row r="229" spans="1:12" ht="15" customHeight="1" thickBot="1">
      <c r="A229" s="48" t="s">
        <v>1599</v>
      </c>
      <c r="B229" s="5"/>
      <c r="C229" s="142"/>
      <c r="D229" s="4"/>
      <c r="E229" s="53"/>
      <c r="F229" s="53"/>
      <c r="G229" s="121">
        <f>SUM(E227:E227)</f>
        <v>31.5</v>
      </c>
      <c r="H229" s="32"/>
      <c r="I229" s="4"/>
      <c r="J229" s="34"/>
      <c r="K229" s="9"/>
      <c r="L229" s="29"/>
    </row>
    <row r="230" spans="1:12" ht="15" customHeight="1" thickTop="1">
      <c r="A230" s="48"/>
      <c r="B230" s="5"/>
      <c r="C230" s="142"/>
      <c r="D230" s="4"/>
      <c r="E230" s="53"/>
      <c r="F230" s="53"/>
      <c r="G230" s="100"/>
      <c r="H230" s="32"/>
      <c r="I230" s="4"/>
      <c r="J230" s="34"/>
      <c r="K230" s="9"/>
      <c r="L230" s="29"/>
    </row>
    <row r="231" spans="1:12" ht="15" customHeight="1">
      <c r="A231" s="49" t="s">
        <v>48</v>
      </c>
      <c r="B231" s="5"/>
      <c r="C231" s="142"/>
      <c r="D231" s="4"/>
      <c r="E231" s="53"/>
      <c r="F231" s="53"/>
      <c r="G231" s="28"/>
      <c r="H231" s="32"/>
      <c r="I231" s="4"/>
      <c r="J231" s="34"/>
      <c r="K231" s="9"/>
      <c r="L231" s="29"/>
    </row>
    <row r="232" spans="1:12" ht="15" customHeight="1">
      <c r="A232" s="4" t="s">
        <v>67</v>
      </c>
      <c r="B232" s="4"/>
      <c r="C232" s="142" t="s">
        <v>21</v>
      </c>
      <c r="D232" s="184" t="s">
        <v>21</v>
      </c>
      <c r="E232" s="100">
        <v>1608.53</v>
      </c>
      <c r="F232" s="53"/>
      <c r="G232" s="28"/>
      <c r="H232" s="32"/>
      <c r="I232" s="4" t="s">
        <v>248</v>
      </c>
      <c r="J232" s="34"/>
      <c r="K232" s="9"/>
      <c r="L232" s="29"/>
    </row>
    <row r="233" spans="1:12" ht="15" customHeight="1">
      <c r="A233" s="4" t="s">
        <v>68</v>
      </c>
      <c r="B233" s="4"/>
      <c r="C233" s="142" t="s">
        <v>21</v>
      </c>
      <c r="D233" s="184" t="s">
        <v>21</v>
      </c>
      <c r="E233" s="101">
        <v>1345.26</v>
      </c>
      <c r="F233" s="53"/>
      <c r="G233" s="28"/>
      <c r="H233" s="32"/>
      <c r="I233" s="4" t="s">
        <v>248</v>
      </c>
      <c r="J233" s="34"/>
      <c r="K233" s="9"/>
      <c r="L233" s="29"/>
    </row>
    <row r="234" spans="1:12" ht="15" customHeight="1">
      <c r="A234" s="48"/>
      <c r="B234" s="5"/>
      <c r="C234" s="142"/>
      <c r="D234" s="4"/>
      <c r="E234" s="23"/>
      <c r="F234" s="53"/>
      <c r="G234" s="28"/>
      <c r="H234" s="32"/>
      <c r="I234" s="4"/>
      <c r="J234" s="34"/>
      <c r="K234" s="9"/>
      <c r="L234" s="29"/>
    </row>
    <row r="235" spans="1:12" ht="15" customHeight="1" thickBot="1">
      <c r="A235" s="48" t="s">
        <v>49</v>
      </c>
      <c r="B235" s="5"/>
      <c r="C235" s="142"/>
      <c r="D235" s="4"/>
      <c r="E235" s="53"/>
      <c r="F235" s="53"/>
      <c r="G235" s="121">
        <f>SUM(E232:E233)</f>
        <v>2953.79</v>
      </c>
      <c r="H235" s="32"/>
      <c r="I235" s="4"/>
      <c r="J235" s="34"/>
      <c r="K235" s="9"/>
      <c r="L235" s="29"/>
    </row>
    <row r="236" spans="1:12" ht="15" customHeight="1" thickTop="1">
      <c r="A236" s="48"/>
      <c r="B236" s="5"/>
      <c r="C236" s="4"/>
      <c r="D236" s="4"/>
      <c r="E236" s="53"/>
      <c r="F236" s="53"/>
      <c r="G236" s="28"/>
      <c r="H236" s="32"/>
      <c r="I236" s="4"/>
      <c r="J236" s="34"/>
      <c r="K236" s="9"/>
      <c r="L236" s="29"/>
    </row>
    <row r="237" spans="1:12" ht="15" customHeight="1">
      <c r="A237" s="49" t="s">
        <v>267</v>
      </c>
      <c r="B237" s="5"/>
      <c r="C237" s="4"/>
      <c r="D237" s="4"/>
      <c r="E237" s="53"/>
      <c r="F237" s="53"/>
      <c r="G237" s="28"/>
      <c r="H237" s="32"/>
      <c r="I237" s="4"/>
      <c r="J237" s="34"/>
      <c r="K237" s="9"/>
      <c r="L237" s="29"/>
    </row>
    <row r="238" spans="1:12" ht="15" customHeight="1">
      <c r="A238" s="166" t="s">
        <v>1600</v>
      </c>
      <c r="B238" s="4"/>
      <c r="C238" s="116"/>
      <c r="D238" s="166"/>
      <c r="E238" s="101">
        <v>3598.17</v>
      </c>
      <c r="F238" s="53"/>
      <c r="G238" s="28"/>
      <c r="H238" s="32"/>
      <c r="I238" s="166" t="s">
        <v>1601</v>
      </c>
      <c r="J238" s="34"/>
      <c r="K238" s="9"/>
      <c r="L238" s="29"/>
    </row>
    <row r="239" spans="1:12" ht="15" customHeight="1">
      <c r="A239" s="48"/>
      <c r="B239" s="5"/>
      <c r="C239" s="4"/>
      <c r="D239" s="4"/>
      <c r="E239" s="53"/>
      <c r="F239" s="53"/>
      <c r="G239" s="28"/>
      <c r="H239" s="32"/>
      <c r="I239" s="4"/>
      <c r="J239" s="34"/>
      <c r="K239" s="9"/>
      <c r="L239" s="29"/>
    </row>
    <row r="240" spans="1:12" ht="15" customHeight="1" thickBot="1">
      <c r="A240" s="48" t="s">
        <v>268</v>
      </c>
      <c r="B240" s="5"/>
      <c r="C240" s="4"/>
      <c r="D240" s="4"/>
      <c r="E240" s="53"/>
      <c r="F240" s="53"/>
      <c r="G240" s="45">
        <f>SUM(E238)</f>
        <v>3598.17</v>
      </c>
      <c r="H240" s="32"/>
      <c r="I240" s="4"/>
      <c r="J240" s="34"/>
      <c r="K240" s="9"/>
      <c r="L240" s="29"/>
    </row>
    <row r="241" spans="1:12" ht="15" customHeight="1" thickTop="1">
      <c r="A241" s="48"/>
      <c r="B241" s="5"/>
      <c r="C241" s="4"/>
      <c r="D241" s="4"/>
      <c r="E241" s="53"/>
      <c r="F241" s="53"/>
      <c r="G241" s="28"/>
      <c r="H241" s="32"/>
      <c r="I241" s="4"/>
      <c r="J241" s="34"/>
      <c r="K241" s="9"/>
      <c r="L241" s="29"/>
    </row>
    <row r="242" spans="1:12" ht="15" customHeight="1">
      <c r="A242" s="49" t="s">
        <v>269</v>
      </c>
      <c r="B242" s="5"/>
      <c r="C242" s="4"/>
      <c r="D242" s="4"/>
      <c r="E242" s="53"/>
      <c r="F242" s="53"/>
      <c r="G242" s="28"/>
      <c r="H242" s="32"/>
      <c r="I242" s="4"/>
      <c r="J242" s="34"/>
      <c r="K242" s="9"/>
      <c r="L242" s="29"/>
    </row>
    <row r="243" spans="1:12" ht="15" customHeight="1">
      <c r="A243" s="166" t="s">
        <v>1600</v>
      </c>
      <c r="B243" s="4"/>
      <c r="C243" s="116"/>
      <c r="D243" s="166"/>
      <c r="E243" s="101">
        <v>424.29</v>
      </c>
      <c r="F243" s="53"/>
      <c r="G243" s="28"/>
      <c r="H243" s="32"/>
      <c r="I243" s="166" t="s">
        <v>1602</v>
      </c>
      <c r="J243" s="34"/>
      <c r="K243" s="9"/>
      <c r="L243" s="29"/>
    </row>
    <row r="244" spans="1:12" ht="15" customHeight="1">
      <c r="A244" s="48"/>
      <c r="B244" s="5"/>
      <c r="C244" s="4"/>
      <c r="D244" s="4"/>
      <c r="E244" s="53"/>
      <c r="F244" s="53"/>
      <c r="G244" s="28"/>
      <c r="H244" s="32"/>
      <c r="I244" s="4"/>
      <c r="J244" s="34"/>
      <c r="K244" s="9"/>
      <c r="L244" s="29"/>
    </row>
    <row r="245" spans="1:12" ht="15" customHeight="1" thickBot="1">
      <c r="A245" s="48" t="s">
        <v>270</v>
      </c>
      <c r="B245" s="5"/>
      <c r="C245" s="4"/>
      <c r="D245" s="4"/>
      <c r="E245" s="53"/>
      <c r="F245" s="53"/>
      <c r="G245" s="45">
        <f>SUM(E243)</f>
        <v>424.29</v>
      </c>
      <c r="H245" s="32"/>
      <c r="I245" s="4"/>
      <c r="J245" s="34"/>
      <c r="K245" s="9"/>
      <c r="L245" s="29"/>
    </row>
    <row r="246" spans="1:12" ht="15.75" thickTop="1">
      <c r="A246" s="48"/>
      <c r="B246" s="5"/>
      <c r="C246" s="4"/>
      <c r="D246" s="4"/>
      <c r="E246" s="53"/>
      <c r="F246" s="53"/>
      <c r="G246" s="28"/>
      <c r="H246" s="32"/>
      <c r="I246" s="4"/>
      <c r="J246" s="34"/>
      <c r="K246" s="9"/>
      <c r="L246" s="29"/>
    </row>
    <row r="247" spans="1:12" ht="15">
      <c r="A247" s="49" t="s">
        <v>39</v>
      </c>
      <c r="B247" s="5"/>
      <c r="C247" s="4"/>
      <c r="D247" s="4"/>
      <c r="E247" s="53"/>
      <c r="F247" s="53"/>
      <c r="G247" s="28"/>
      <c r="H247" s="32"/>
      <c r="I247" s="4"/>
      <c r="J247" s="34"/>
      <c r="K247" s="9"/>
      <c r="L247" s="29"/>
    </row>
    <row r="248" spans="1:12" ht="14.25">
      <c r="A248" s="166" t="s">
        <v>1603</v>
      </c>
      <c r="B248" s="4"/>
      <c r="C248" s="116"/>
      <c r="D248" s="4"/>
      <c r="E248" s="101">
        <v>516</v>
      </c>
      <c r="F248" s="53"/>
      <c r="G248" s="28"/>
      <c r="H248" s="32"/>
      <c r="I248" s="166" t="s">
        <v>101</v>
      </c>
      <c r="J248" s="34"/>
      <c r="K248" s="9"/>
      <c r="L248" s="29"/>
    </row>
    <row r="249" spans="1:12" ht="15">
      <c r="A249" s="48"/>
      <c r="B249" s="5"/>
      <c r="C249" s="4"/>
      <c r="D249" s="4"/>
      <c r="E249" s="53"/>
      <c r="F249" s="53"/>
      <c r="G249" s="28"/>
      <c r="H249" s="32"/>
      <c r="I249" s="4"/>
      <c r="J249" s="34"/>
      <c r="K249" s="9"/>
      <c r="L249" s="29"/>
    </row>
    <row r="250" spans="1:12" ht="15.75" thickBot="1">
      <c r="A250" s="48" t="s">
        <v>330</v>
      </c>
      <c r="B250" s="5"/>
      <c r="C250" s="4"/>
      <c r="D250" s="4"/>
      <c r="E250" s="53"/>
      <c r="F250" s="53"/>
      <c r="G250" s="45">
        <f>SUM(E248)</f>
        <v>516</v>
      </c>
      <c r="H250" s="32"/>
      <c r="I250" s="4"/>
      <c r="J250" s="34"/>
      <c r="K250" s="9"/>
      <c r="L250" s="29"/>
    </row>
    <row r="251" spans="1:12" ht="15.75" thickTop="1">
      <c r="A251" s="48"/>
      <c r="B251" s="5"/>
      <c r="C251" s="4"/>
      <c r="D251" s="4"/>
      <c r="E251" s="53"/>
      <c r="F251" s="53"/>
      <c r="G251" s="28"/>
      <c r="H251" s="32"/>
      <c r="I251" s="4"/>
      <c r="J251" s="34"/>
      <c r="K251" s="9"/>
      <c r="L251" s="29"/>
    </row>
    <row r="252" spans="1:12" ht="15" customHeight="1">
      <c r="A252" s="48"/>
      <c r="B252" s="4"/>
      <c r="C252" s="13"/>
      <c r="D252" s="13"/>
      <c r="E252" s="61"/>
      <c r="F252" s="61"/>
      <c r="G252" s="25"/>
      <c r="H252" s="25"/>
      <c r="I252" s="13"/>
      <c r="J252" s="34"/>
      <c r="K252" s="35"/>
      <c r="L252" s="29"/>
    </row>
    <row r="253" spans="1:12" ht="15" customHeight="1" thickBot="1">
      <c r="A253" s="11"/>
      <c r="B253" s="11"/>
      <c r="C253" s="8"/>
      <c r="D253" s="8"/>
      <c r="E253" s="155">
        <f>SUM(E105:E252)+E75</f>
        <v>55028.36</v>
      </c>
      <c r="F253" s="156"/>
      <c r="G253" s="155">
        <f>SUM(G105:G252)+G75</f>
        <v>55028.36</v>
      </c>
      <c r="H253" s="1"/>
      <c r="I253" s="39" t="s">
        <v>13</v>
      </c>
      <c r="J253" s="4"/>
      <c r="K253" s="9"/>
      <c r="L253" s="29"/>
    </row>
    <row r="254" spans="1:12" ht="15.75" thickTop="1">
      <c r="A254" s="13"/>
      <c r="B254" s="13"/>
      <c r="C254" s="13"/>
      <c r="D254" s="13"/>
      <c r="E254" s="54"/>
      <c r="F254" s="54"/>
      <c r="I254" s="24" t="s">
        <v>1604</v>
      </c>
      <c r="L254" s="29"/>
    </row>
    <row r="255" spans="1:12" ht="15">
      <c r="A255" s="13"/>
      <c r="B255" s="13"/>
      <c r="C255" s="13"/>
      <c r="D255" s="13"/>
      <c r="E255" s="54"/>
      <c r="F255" s="54"/>
      <c r="I255" s="24"/>
      <c r="L255" s="29"/>
    </row>
    <row r="256" spans="1:12" ht="15.75">
      <c r="A256" s="164" t="s">
        <v>469</v>
      </c>
      <c r="C256" s="13"/>
      <c r="D256" s="71"/>
      <c r="E256" s="71"/>
      <c r="F256" s="30"/>
      <c r="G256" s="30"/>
      <c r="H256" s="13"/>
      <c r="I256" s="90"/>
      <c r="J256" s="14"/>
      <c r="L256" s="29"/>
    </row>
    <row r="257" spans="3:12" ht="15">
      <c r="C257" s="13"/>
      <c r="D257" s="71"/>
      <c r="E257" s="71"/>
      <c r="F257" s="30"/>
      <c r="G257" s="30"/>
      <c r="H257" s="13"/>
      <c r="I257" s="90"/>
      <c r="J257" s="14"/>
      <c r="L257" s="29"/>
    </row>
    <row r="258" spans="1:21" ht="15">
      <c r="A258" s="89" t="s">
        <v>480</v>
      </c>
      <c r="B258" s="19"/>
      <c r="C258" s="143"/>
      <c r="D258" s="13"/>
      <c r="E258" s="111"/>
      <c r="F258" s="13"/>
      <c r="G258" s="112"/>
      <c r="H258" s="13"/>
      <c r="I258" s="24"/>
      <c r="J258" s="22"/>
      <c r="K258" s="23"/>
      <c r="M258" s="23"/>
      <c r="S258" s="23"/>
      <c r="U258" s="23"/>
    </row>
    <row r="259" spans="1:21" ht="15">
      <c r="A259" s="171" t="s">
        <v>1605</v>
      </c>
      <c r="B259" s="4"/>
      <c r="C259" s="143"/>
      <c r="D259" s="166" t="s">
        <v>21</v>
      </c>
      <c r="E259" s="50">
        <v>2686.7</v>
      </c>
      <c r="F259" s="13"/>
      <c r="G259" s="112"/>
      <c r="H259" s="13"/>
      <c r="I259" s="170" t="s">
        <v>182</v>
      </c>
      <c r="J259" s="22"/>
      <c r="K259" s="23"/>
      <c r="M259" s="23"/>
      <c r="S259" s="23"/>
      <c r="U259" s="23"/>
    </row>
    <row r="260" spans="1:21" ht="15">
      <c r="A260" s="19"/>
      <c r="B260" s="19"/>
      <c r="C260" s="143"/>
      <c r="D260" s="13"/>
      <c r="E260" s="111"/>
      <c r="F260" s="13"/>
      <c r="G260" s="112"/>
      <c r="H260" s="13"/>
      <c r="I260" s="24"/>
      <c r="J260" s="22"/>
      <c r="K260" s="23"/>
      <c r="M260" s="23"/>
      <c r="S260" s="23"/>
      <c r="U260" s="23"/>
    </row>
    <row r="261" spans="1:21" ht="15.75" thickBot="1">
      <c r="A261" s="27" t="s">
        <v>481</v>
      </c>
      <c r="B261" s="19"/>
      <c r="C261" s="143"/>
      <c r="D261" s="13"/>
      <c r="E261" s="111"/>
      <c r="F261" s="13"/>
      <c r="G261" s="97">
        <f>SUM(E259:E259)</f>
        <v>2686.7</v>
      </c>
      <c r="H261" s="13"/>
      <c r="I261" s="24"/>
      <c r="J261" s="22"/>
      <c r="K261" s="23"/>
      <c r="M261" s="23"/>
      <c r="S261" s="23"/>
      <c r="U261" s="23"/>
    </row>
    <row r="262" spans="1:21" ht="15" thickTop="1">
      <c r="A262" s="14"/>
      <c r="B262" s="18"/>
      <c r="C262" s="29"/>
      <c r="D262" s="22"/>
      <c r="E262" s="23"/>
      <c r="F262" s="23"/>
      <c r="G262" s="23"/>
      <c r="H262" s="23"/>
      <c r="I262" s="23"/>
      <c r="J262" s="22"/>
      <c r="K262" s="23"/>
      <c r="M262" s="23"/>
      <c r="S262" s="23"/>
      <c r="U262" s="23"/>
    </row>
    <row r="263" spans="1:21" ht="15.75" thickBot="1">
      <c r="A263" s="171"/>
      <c r="B263" s="18"/>
      <c r="C263" s="29"/>
      <c r="D263" s="22"/>
      <c r="E263" s="211">
        <f>+E81+E259</f>
        <v>5359.86</v>
      </c>
      <c r="F263" s="141"/>
      <c r="G263" s="212">
        <f>+G261+G83</f>
        <v>5359.86</v>
      </c>
      <c r="H263" s="23"/>
      <c r="I263" s="141" t="s">
        <v>1610</v>
      </c>
      <c r="J263" s="22"/>
      <c r="K263" s="23"/>
      <c r="M263" s="23"/>
      <c r="S263" s="23"/>
      <c r="U263" s="23"/>
    </row>
    <row r="264" spans="1:21" ht="15" thickTop="1">
      <c r="A264" s="14"/>
      <c r="B264" s="18"/>
      <c r="C264" s="29"/>
      <c r="D264" s="22"/>
      <c r="E264" s="23"/>
      <c r="F264" s="23"/>
      <c r="G264" s="23"/>
      <c r="H264" s="23"/>
      <c r="I264" s="23"/>
      <c r="J264" s="22"/>
      <c r="K264" s="23"/>
      <c r="M264" s="23"/>
      <c r="S264" s="23"/>
      <c r="U264" s="23"/>
    </row>
    <row r="265" spans="1:21" ht="15.75" thickBot="1">
      <c r="A265" s="14"/>
      <c r="B265" s="18"/>
      <c r="C265" s="29"/>
      <c r="D265" s="22"/>
      <c r="E265" s="201">
        <f>+E253+E263</f>
        <v>60388.22</v>
      </c>
      <c r="F265" s="141"/>
      <c r="G265" s="201">
        <f>+G253+G263</f>
        <v>60388.22</v>
      </c>
      <c r="H265" s="23"/>
      <c r="I265" s="141" t="s">
        <v>1611</v>
      </c>
      <c r="J265" s="22"/>
      <c r="K265" s="23"/>
      <c r="M265" s="23"/>
      <c r="S265" s="23"/>
      <c r="U265" s="23"/>
    </row>
    <row r="266" spans="1:21" ht="15" thickTop="1">
      <c r="A266" s="14"/>
      <c r="B266" s="18"/>
      <c r="C266" s="29"/>
      <c r="D266" s="22"/>
      <c r="E266" s="23"/>
      <c r="F266" s="23"/>
      <c r="G266" s="23"/>
      <c r="H266" s="23"/>
      <c r="I266" s="23"/>
      <c r="J266" s="22"/>
      <c r="K266" s="23"/>
      <c r="M266" s="23"/>
      <c r="S266" s="23"/>
      <c r="U266" s="23"/>
    </row>
    <row r="267" spans="1:21" ht="14.25">
      <c r="A267" s="171" t="s">
        <v>1614</v>
      </c>
      <c r="B267" s="18"/>
      <c r="C267" s="29"/>
      <c r="D267" s="22"/>
      <c r="E267" s="23"/>
      <c r="F267" s="23"/>
      <c r="G267" s="23"/>
      <c r="H267" s="23"/>
      <c r="I267" s="23"/>
      <c r="J267" s="22"/>
      <c r="K267" s="23"/>
      <c r="M267" s="23"/>
      <c r="S267" s="23"/>
      <c r="U267" s="23"/>
    </row>
    <row r="268" spans="1:21" ht="14.25">
      <c r="A268" s="14"/>
      <c r="B268" s="22"/>
      <c r="C268" s="29"/>
      <c r="D268" s="22"/>
      <c r="E268" s="23"/>
      <c r="F268" s="23"/>
      <c r="G268" s="23"/>
      <c r="H268" s="23"/>
      <c r="I268" s="23"/>
      <c r="J268" s="22"/>
      <c r="K268" s="23"/>
      <c r="M268" s="23"/>
      <c r="S268" s="23"/>
      <c r="U268" s="23"/>
    </row>
    <row r="269" spans="1:21" ht="14.25">
      <c r="A269" s="14"/>
      <c r="B269" s="18"/>
      <c r="C269" s="22"/>
      <c r="D269" s="22"/>
      <c r="E269" s="23"/>
      <c r="F269" s="23"/>
      <c r="G269" s="23"/>
      <c r="H269" s="23"/>
      <c r="I269" s="23"/>
      <c r="J269" s="22"/>
      <c r="K269" s="23"/>
      <c r="M269" s="23"/>
      <c r="S269" s="23"/>
      <c r="U269" s="23"/>
    </row>
    <row r="270" spans="1:21" ht="14.25">
      <c r="A270" s="14"/>
      <c r="B270" s="18"/>
      <c r="C270" s="22"/>
      <c r="D270" s="22"/>
      <c r="E270" s="23"/>
      <c r="F270" s="23"/>
      <c r="G270" s="23"/>
      <c r="H270" s="23"/>
      <c r="I270" s="23"/>
      <c r="J270" s="22"/>
      <c r="K270" s="23"/>
      <c r="M270" s="23"/>
      <c r="S270" s="23"/>
      <c r="U270" s="23"/>
    </row>
    <row r="271" spans="1:21" ht="14.25">
      <c r="A271" s="14"/>
      <c r="B271" s="18"/>
      <c r="C271" s="22"/>
      <c r="D271" s="22"/>
      <c r="E271" s="23"/>
      <c r="F271" s="23"/>
      <c r="G271" s="23"/>
      <c r="H271" s="23"/>
      <c r="I271" s="23"/>
      <c r="J271" s="22"/>
      <c r="K271" s="23"/>
      <c r="M271" s="23"/>
      <c r="S271" s="23"/>
      <c r="U271" s="23"/>
    </row>
    <row r="272" spans="1:21" ht="14.25">
      <c r="A272" s="14"/>
      <c r="B272" s="18"/>
      <c r="C272" s="22"/>
      <c r="D272" s="22"/>
      <c r="E272" s="23"/>
      <c r="F272" s="23"/>
      <c r="G272" s="23"/>
      <c r="H272" s="23"/>
      <c r="I272" s="23"/>
      <c r="J272" s="22"/>
      <c r="K272" s="23"/>
      <c r="M272" s="23"/>
      <c r="S272" s="23"/>
      <c r="U272" s="23"/>
    </row>
    <row r="273" spans="1:21" ht="14.25">
      <c r="A273" s="14"/>
      <c r="B273" s="18"/>
      <c r="C273" s="22"/>
      <c r="D273" s="22"/>
      <c r="E273" s="23"/>
      <c r="F273" s="23"/>
      <c r="G273" s="23"/>
      <c r="H273" s="23"/>
      <c r="I273" s="23"/>
      <c r="J273" s="22"/>
      <c r="K273" s="23"/>
      <c r="M273" s="23"/>
      <c r="S273" s="23"/>
      <c r="U273" s="23"/>
    </row>
    <row r="274" spans="1:21" ht="14.25">
      <c r="A274" s="14"/>
      <c r="B274" s="18"/>
      <c r="C274" s="22"/>
      <c r="D274" s="22"/>
      <c r="E274" s="23"/>
      <c r="F274" s="23"/>
      <c r="G274" s="23"/>
      <c r="H274" s="23"/>
      <c r="I274" s="23"/>
      <c r="J274" s="22"/>
      <c r="K274" s="23"/>
      <c r="M274" s="23"/>
      <c r="S274" s="23"/>
      <c r="U274" s="23"/>
    </row>
    <row r="275" spans="1:21" ht="14.25">
      <c r="A275" s="14"/>
      <c r="B275" s="18"/>
      <c r="C275" s="22"/>
      <c r="D275" s="22"/>
      <c r="E275" s="23"/>
      <c r="F275" s="23"/>
      <c r="G275" s="23"/>
      <c r="H275" s="23"/>
      <c r="I275" s="23"/>
      <c r="J275" s="22"/>
      <c r="K275" s="23"/>
      <c r="M275" s="23"/>
      <c r="S275" s="23"/>
      <c r="U275" s="23"/>
    </row>
    <row r="276" spans="1:21" ht="14.25">
      <c r="A276" s="14"/>
      <c r="B276" s="18"/>
      <c r="C276" s="22"/>
      <c r="D276" s="22"/>
      <c r="E276" s="23"/>
      <c r="F276" s="23"/>
      <c r="G276" s="23"/>
      <c r="H276" s="23"/>
      <c r="I276" s="23"/>
      <c r="J276" s="22"/>
      <c r="K276" s="23"/>
      <c r="M276" s="23"/>
      <c r="S276" s="23"/>
      <c r="U276" s="23"/>
    </row>
    <row r="277" spans="1:21" ht="14.25">
      <c r="A277" s="14"/>
      <c r="B277" s="18"/>
      <c r="C277" s="22"/>
      <c r="D277" s="22"/>
      <c r="E277" s="23"/>
      <c r="F277" s="23"/>
      <c r="G277" s="23"/>
      <c r="H277" s="23"/>
      <c r="I277" s="23"/>
      <c r="J277" s="22"/>
      <c r="K277" s="23"/>
      <c r="M277" s="23"/>
      <c r="S277" s="23"/>
      <c r="U277" s="23"/>
    </row>
    <row r="278" spans="1:21" ht="14.25">
      <c r="A278" s="14"/>
      <c r="B278" s="18"/>
      <c r="C278" s="22"/>
      <c r="D278" s="22"/>
      <c r="E278" s="23"/>
      <c r="F278" s="23"/>
      <c r="G278" s="23"/>
      <c r="H278" s="23"/>
      <c r="I278" s="23"/>
      <c r="J278" s="22"/>
      <c r="K278" s="23"/>
      <c r="M278" s="23"/>
      <c r="S278" s="23"/>
      <c r="U278" s="23"/>
    </row>
    <row r="279" spans="1:21" ht="14.25">
      <c r="A279" s="14"/>
      <c r="B279" s="18"/>
      <c r="C279" s="22"/>
      <c r="D279" s="22"/>
      <c r="E279" s="23"/>
      <c r="F279" s="23"/>
      <c r="G279" s="23"/>
      <c r="H279" s="23"/>
      <c r="I279" s="23"/>
      <c r="J279" s="22"/>
      <c r="K279" s="23"/>
      <c r="M279" s="23"/>
      <c r="S279" s="23"/>
      <c r="U279" s="23"/>
    </row>
    <row r="280" spans="1:21" ht="14.25">
      <c r="A280" s="14"/>
      <c r="B280" s="18"/>
      <c r="C280" s="22"/>
      <c r="D280" s="22"/>
      <c r="E280" s="23"/>
      <c r="F280" s="23"/>
      <c r="G280" s="23"/>
      <c r="H280" s="23"/>
      <c r="I280" s="23"/>
      <c r="J280" s="22"/>
      <c r="K280" s="23"/>
      <c r="M280" s="23"/>
      <c r="S280" s="23"/>
      <c r="U280" s="23"/>
    </row>
    <row r="281" spans="1:21" ht="14.25">
      <c r="A281" s="14"/>
      <c r="B281" s="18"/>
      <c r="C281" s="22"/>
      <c r="D281" s="22"/>
      <c r="E281" s="23"/>
      <c r="F281" s="23"/>
      <c r="G281" s="23"/>
      <c r="H281" s="23"/>
      <c r="I281" s="23"/>
      <c r="J281" s="22"/>
      <c r="K281" s="23"/>
      <c r="M281" s="23"/>
      <c r="S281" s="23"/>
      <c r="U281" s="23"/>
    </row>
    <row r="282" spans="1:21" ht="14.25">
      <c r="A282" s="14"/>
      <c r="B282" s="18"/>
      <c r="C282" s="22"/>
      <c r="D282" s="22"/>
      <c r="E282" s="23"/>
      <c r="F282" s="23"/>
      <c r="G282" s="23"/>
      <c r="H282" s="23"/>
      <c r="I282" s="23"/>
      <c r="J282" s="22"/>
      <c r="K282" s="23"/>
      <c r="M282" s="23"/>
      <c r="S282" s="23"/>
      <c r="U282" s="23"/>
    </row>
    <row r="283" spans="1:21" ht="14.25">
      <c r="A283" s="14"/>
      <c r="B283" s="18"/>
      <c r="C283" s="22"/>
      <c r="D283" s="22"/>
      <c r="E283" s="23"/>
      <c r="F283" s="23"/>
      <c r="G283" s="23"/>
      <c r="H283" s="23"/>
      <c r="I283" s="23"/>
      <c r="J283" s="22"/>
      <c r="K283" s="23"/>
      <c r="M283" s="23"/>
      <c r="S283" s="23"/>
      <c r="U283" s="23"/>
    </row>
    <row r="284" spans="1:21" ht="14.25">
      <c r="A284" s="14"/>
      <c r="B284" s="18"/>
      <c r="C284" s="22"/>
      <c r="D284" s="22"/>
      <c r="E284" s="23"/>
      <c r="F284" s="23"/>
      <c r="G284" s="23"/>
      <c r="H284" s="23"/>
      <c r="I284" s="23"/>
      <c r="J284" s="22"/>
      <c r="K284" s="23"/>
      <c r="M284" s="23"/>
      <c r="S284" s="23"/>
      <c r="U284" s="23"/>
    </row>
    <row r="285" spans="1:21" ht="14.25">
      <c r="A285" s="14"/>
      <c r="B285" s="18"/>
      <c r="C285" s="22"/>
      <c r="D285" s="22"/>
      <c r="E285" s="23"/>
      <c r="F285" s="23"/>
      <c r="G285" s="23"/>
      <c r="H285" s="23"/>
      <c r="I285" s="23"/>
      <c r="J285" s="22"/>
      <c r="K285" s="23"/>
      <c r="M285" s="23"/>
      <c r="S285" s="23"/>
      <c r="U285" s="23"/>
    </row>
    <row r="286" spans="1:21" ht="14.25">
      <c r="A286" s="14"/>
      <c r="B286" s="18"/>
      <c r="C286" s="22"/>
      <c r="D286" s="22"/>
      <c r="E286" s="23"/>
      <c r="F286" s="23"/>
      <c r="G286" s="23"/>
      <c r="H286" s="23"/>
      <c r="I286" s="23"/>
      <c r="J286" s="22"/>
      <c r="K286" s="23"/>
      <c r="M286" s="23"/>
      <c r="S286" s="23"/>
      <c r="U286" s="23"/>
    </row>
    <row r="287" spans="1:21" ht="14.25">
      <c r="A287" s="14"/>
      <c r="B287" s="18"/>
      <c r="C287" s="22"/>
      <c r="D287" s="22"/>
      <c r="E287" s="23"/>
      <c r="F287" s="23"/>
      <c r="G287" s="23"/>
      <c r="H287" s="23"/>
      <c r="I287" s="23"/>
      <c r="J287" s="22"/>
      <c r="K287" s="23"/>
      <c r="M287" s="23"/>
      <c r="S287" s="23"/>
      <c r="U287" s="23"/>
    </row>
    <row r="288" spans="1:21" ht="14.25">
      <c r="A288" s="14"/>
      <c r="B288" s="18"/>
      <c r="C288" s="22"/>
      <c r="D288" s="22"/>
      <c r="E288" s="23"/>
      <c r="F288" s="23"/>
      <c r="G288" s="23"/>
      <c r="H288" s="23"/>
      <c r="I288" s="23"/>
      <c r="J288" s="22"/>
      <c r="K288" s="23"/>
      <c r="M288" s="23"/>
      <c r="S288" s="23"/>
      <c r="U288" s="23"/>
    </row>
    <row r="289" spans="1:21" ht="14.25">
      <c r="A289" s="14"/>
      <c r="B289" s="18"/>
      <c r="C289" s="22"/>
      <c r="D289" s="22"/>
      <c r="E289" s="23"/>
      <c r="F289" s="23"/>
      <c r="G289" s="23"/>
      <c r="H289" s="23"/>
      <c r="I289" s="23"/>
      <c r="J289" s="22"/>
      <c r="K289" s="23"/>
      <c r="M289" s="23"/>
      <c r="S289" s="23"/>
      <c r="U289" s="23"/>
    </row>
    <row r="290" spans="1:21" ht="14.25">
      <c r="A290" s="14"/>
      <c r="B290" s="18"/>
      <c r="C290" s="22"/>
      <c r="D290" s="22"/>
      <c r="E290" s="23"/>
      <c r="F290" s="23"/>
      <c r="G290" s="23"/>
      <c r="H290" s="23"/>
      <c r="I290" s="23"/>
      <c r="J290" s="22"/>
      <c r="K290" s="23"/>
      <c r="M290" s="23"/>
      <c r="S290" s="23"/>
      <c r="U290" s="23"/>
    </row>
    <row r="291" spans="1:21" ht="14.25">
      <c r="A291" s="14"/>
      <c r="B291" s="18"/>
      <c r="C291" s="22"/>
      <c r="D291" s="22"/>
      <c r="E291" s="23"/>
      <c r="F291" s="23"/>
      <c r="G291" s="23"/>
      <c r="H291" s="23"/>
      <c r="I291" s="23"/>
      <c r="J291" s="22"/>
      <c r="K291" s="23"/>
      <c r="M291" s="23"/>
      <c r="S291" s="23"/>
      <c r="U291" s="23"/>
    </row>
    <row r="292" spans="1:21" ht="15" customHeight="1">
      <c r="A292" s="13"/>
      <c r="B292" s="18"/>
      <c r="C292" s="22"/>
      <c r="D292" s="22"/>
      <c r="E292" s="23"/>
      <c r="F292" s="23"/>
      <c r="G292" s="23"/>
      <c r="H292" s="23"/>
      <c r="I292" s="23"/>
      <c r="J292" s="22"/>
      <c r="K292" s="23"/>
      <c r="M292" s="23"/>
      <c r="S292" s="23"/>
      <c r="U292" s="23"/>
    </row>
    <row r="293" spans="1:21" ht="8.25" customHeight="1">
      <c r="A293" s="13"/>
      <c r="B293" s="18"/>
      <c r="C293" s="22"/>
      <c r="D293" s="22"/>
      <c r="E293" s="23"/>
      <c r="F293" s="23"/>
      <c r="G293" s="23"/>
      <c r="H293" s="23"/>
      <c r="I293" s="23"/>
      <c r="J293" s="22"/>
      <c r="K293" s="23"/>
      <c r="M293" s="23"/>
      <c r="S293" s="23"/>
      <c r="U293" s="23"/>
    </row>
    <row r="294" spans="1:21" ht="15" customHeight="1">
      <c r="A294" s="13"/>
      <c r="B294" s="18"/>
      <c r="C294" s="22"/>
      <c r="D294" s="22"/>
      <c r="E294" s="23"/>
      <c r="F294" s="23"/>
      <c r="G294" s="23"/>
      <c r="H294" s="23"/>
      <c r="I294" s="23"/>
      <c r="J294" s="22"/>
      <c r="K294" s="23"/>
      <c r="M294" s="23"/>
      <c r="S294" s="23"/>
      <c r="U294" s="23"/>
    </row>
    <row r="295" spans="1:21" ht="9" customHeight="1">
      <c r="A295" s="13"/>
      <c r="B295" s="18"/>
      <c r="C295" s="22"/>
      <c r="D295" s="22"/>
      <c r="E295" s="23"/>
      <c r="F295" s="23"/>
      <c r="G295" s="23"/>
      <c r="H295" s="23"/>
      <c r="I295" s="23"/>
      <c r="J295" s="22"/>
      <c r="K295" s="23"/>
      <c r="M295" s="23"/>
      <c r="S295" s="23"/>
      <c r="U295" s="23"/>
    </row>
    <row r="296" spans="5:9" ht="15" customHeight="1">
      <c r="E296" s="62"/>
      <c r="F296" s="62"/>
      <c r="G296" s="20"/>
      <c r="H296" s="20"/>
      <c r="I296" s="24"/>
    </row>
    <row r="297" ht="15" customHeight="1"/>
    <row r="298" ht="15" customHeight="1"/>
    <row r="299" ht="15" customHeight="1"/>
  </sheetData>
  <sheetProtection/>
  <printOptions horizontalCentered="1"/>
  <pageMargins left="0.31" right="0.32" top="0.34" bottom="0.45" header="0.27" footer="0.45"/>
  <pageSetup horizontalDpi="600" verticalDpi="600" orientation="portrait" scale="65" r:id="rId1"/>
  <headerFooter alignWithMargins="0">
    <oddFooter>&amp;R&amp;P</oddFooter>
  </headerFooter>
  <rowBreaks count="2" manualBreakCount="2">
    <brk id="77" max="255" man="1"/>
    <brk id="152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6"/>
  </sheetPr>
  <dimension ref="A1:S303"/>
  <sheetViews>
    <sheetView zoomScale="75" zoomScaleNormal="75" zoomScalePageLayoutView="0" workbookViewId="0" topLeftCell="A196">
      <selection activeCell="A1" sqref="A1"/>
    </sheetView>
  </sheetViews>
  <sheetFormatPr defaultColWidth="9.00390625" defaultRowHeight="14.25"/>
  <cols>
    <col min="1" max="1" width="33.00390625" style="12" customWidth="1"/>
    <col min="2" max="2" width="1.625" style="12" customWidth="1"/>
    <col min="3" max="3" width="14.125" style="63" customWidth="1"/>
    <col min="4" max="4" width="1.625" style="63" customWidth="1"/>
    <col min="5" max="5" width="12.375" style="7" customWidth="1"/>
    <col min="6" max="6" width="1.625" style="7" customWidth="1"/>
    <col min="7" max="7" width="45.375" style="16" customWidth="1"/>
    <col min="8" max="8" width="7.625" style="13" customWidth="1"/>
    <col min="9" max="9" width="12.75390625" style="18" customWidth="1"/>
    <col min="10" max="10" width="12.25390625" style="22" customWidth="1"/>
    <col min="11" max="11" width="13.625" style="22" customWidth="1"/>
    <col min="12" max="12" width="20.375" style="23" customWidth="1"/>
    <col min="13" max="13" width="6.00390625" style="23" customWidth="1"/>
    <col min="14" max="16" width="9.00390625" style="23" customWidth="1"/>
    <col min="17" max="17" width="9.00390625" style="22" customWidth="1"/>
    <col min="18" max="18" width="9.00390625" style="23" customWidth="1"/>
    <col min="19" max="19" width="9.00390625" style="22" customWidth="1"/>
    <col min="20" max="16384" width="9.00390625" style="23" customWidth="1"/>
  </cols>
  <sheetData>
    <row r="1" spans="1:5" ht="18">
      <c r="A1" s="81" t="s">
        <v>218</v>
      </c>
      <c r="B1" s="106"/>
      <c r="E1" s="107"/>
    </row>
    <row r="2" spans="1:11" ht="18">
      <c r="A2" s="80" t="s">
        <v>1615</v>
      </c>
      <c r="B2" s="80"/>
      <c r="E2" s="107"/>
      <c r="K2" s="115"/>
    </row>
    <row r="3" spans="3:19" s="79" customFormat="1" ht="15" customHeight="1">
      <c r="C3" s="73"/>
      <c r="D3" s="73"/>
      <c r="E3" s="74"/>
      <c r="F3" s="74"/>
      <c r="G3" s="75"/>
      <c r="H3" s="76"/>
      <c r="I3" s="77"/>
      <c r="J3" s="78"/>
      <c r="K3" s="78"/>
      <c r="Q3" s="78"/>
      <c r="S3" s="78"/>
    </row>
    <row r="4" spans="1:19" s="79" customFormat="1" ht="15" customHeight="1">
      <c r="A4" s="141" t="s">
        <v>170</v>
      </c>
      <c r="C4" s="73"/>
      <c r="D4" s="73"/>
      <c r="E4" s="74"/>
      <c r="F4" s="74"/>
      <c r="G4" s="75"/>
      <c r="H4" s="76"/>
      <c r="I4" s="77"/>
      <c r="J4" s="78"/>
      <c r="K4" s="78"/>
      <c r="Q4" s="78"/>
      <c r="S4" s="78"/>
    </row>
    <row r="5" spans="3:19" s="79" customFormat="1" ht="15" customHeight="1">
      <c r="C5" s="73"/>
      <c r="D5" s="73"/>
      <c r="E5" s="74"/>
      <c r="F5" s="74"/>
      <c r="G5" s="75"/>
      <c r="H5" s="76"/>
      <c r="I5" s="77"/>
      <c r="J5" s="78"/>
      <c r="K5" s="78"/>
      <c r="Q5" s="78"/>
      <c r="S5" s="78"/>
    </row>
    <row r="6" spans="1:19" s="79" customFormat="1" ht="15" customHeight="1">
      <c r="A6" s="102" t="s">
        <v>140</v>
      </c>
      <c r="C6" s="73"/>
      <c r="D6" s="73"/>
      <c r="E6" s="74"/>
      <c r="F6" s="74"/>
      <c r="G6" s="75"/>
      <c r="H6" s="76"/>
      <c r="I6" s="77"/>
      <c r="J6" s="78"/>
      <c r="K6" s="78"/>
      <c r="Q6" s="78"/>
      <c r="S6" s="78"/>
    </row>
    <row r="7" spans="3:19" s="79" customFormat="1" ht="15" customHeight="1">
      <c r="C7" s="73"/>
      <c r="D7" s="73"/>
      <c r="E7" s="74"/>
      <c r="F7" s="74"/>
      <c r="G7" s="75"/>
      <c r="H7" s="76"/>
      <c r="I7" s="77"/>
      <c r="J7" s="78"/>
      <c r="K7" s="78"/>
      <c r="Q7" s="78"/>
      <c r="S7" s="78"/>
    </row>
    <row r="8" spans="1:9" ht="15" customHeight="1">
      <c r="A8" s="82" t="s">
        <v>156</v>
      </c>
      <c r="B8" s="19"/>
      <c r="C8" s="84" t="s">
        <v>157</v>
      </c>
      <c r="D8" s="13"/>
      <c r="E8" s="85" t="s">
        <v>158</v>
      </c>
      <c r="F8" s="13"/>
      <c r="G8" s="86" t="s">
        <v>159</v>
      </c>
      <c r="H8" s="17"/>
      <c r="I8" s="15"/>
    </row>
    <row r="9" spans="3:9" ht="15" customHeight="1">
      <c r="C9" s="71"/>
      <c r="D9" s="71"/>
      <c r="E9" s="30"/>
      <c r="F9" s="30"/>
      <c r="G9" s="13"/>
      <c r="H9" s="17"/>
      <c r="I9" s="15"/>
    </row>
    <row r="10" spans="1:9" ht="15" customHeight="1">
      <c r="A10" s="89" t="s">
        <v>27</v>
      </c>
      <c r="B10" s="89"/>
      <c r="C10" s="91"/>
      <c r="D10" s="91"/>
      <c r="E10" s="92"/>
      <c r="F10" s="92"/>
      <c r="G10" s="90"/>
      <c r="H10" s="17"/>
      <c r="I10" s="15"/>
    </row>
    <row r="11" spans="1:9" ht="15" customHeight="1">
      <c r="A11" s="166" t="s">
        <v>241</v>
      </c>
      <c r="B11" s="4"/>
      <c r="C11" s="51">
        <v>2000.37</v>
      </c>
      <c r="D11" s="51"/>
      <c r="E11" s="58">
        <f aca="true" t="shared" si="0" ref="E11:E18">C11</f>
        <v>2000.37</v>
      </c>
      <c r="F11" s="1"/>
      <c r="G11" s="117"/>
      <c r="H11" s="17"/>
      <c r="I11" s="15"/>
    </row>
    <row r="12" spans="1:9" ht="15" customHeight="1">
      <c r="A12" s="4" t="s">
        <v>296</v>
      </c>
      <c r="B12" s="4"/>
      <c r="C12" s="51">
        <v>950</v>
      </c>
      <c r="D12" s="51"/>
      <c r="E12" s="58">
        <f t="shared" si="0"/>
        <v>950</v>
      </c>
      <c r="F12" s="1"/>
      <c r="G12" s="39"/>
      <c r="H12" s="17"/>
      <c r="I12" s="15"/>
    </row>
    <row r="13" spans="1:9" ht="15" customHeight="1">
      <c r="A13" s="4" t="s">
        <v>165</v>
      </c>
      <c r="B13" s="4"/>
      <c r="C13" s="51">
        <v>1905.13</v>
      </c>
      <c r="D13" s="51"/>
      <c r="E13" s="58">
        <f t="shared" si="0"/>
        <v>1905.13</v>
      </c>
      <c r="F13" s="1"/>
      <c r="G13" s="117"/>
      <c r="H13" s="17"/>
      <c r="I13" s="15"/>
    </row>
    <row r="14" spans="1:9" ht="15" customHeight="1">
      <c r="A14" s="166" t="s">
        <v>346</v>
      </c>
      <c r="B14" s="4"/>
      <c r="C14" s="51">
        <v>211.34</v>
      </c>
      <c r="D14" s="51"/>
      <c r="E14" s="58">
        <f t="shared" si="0"/>
        <v>211.34</v>
      </c>
      <c r="F14" s="1"/>
      <c r="G14" s="117"/>
      <c r="H14" s="17"/>
      <c r="I14" s="15"/>
    </row>
    <row r="15" spans="1:9" ht="15" customHeight="1">
      <c r="A15" s="4" t="s">
        <v>155</v>
      </c>
      <c r="B15" s="4"/>
      <c r="C15" s="51">
        <v>1411.36</v>
      </c>
      <c r="D15" s="51"/>
      <c r="E15" s="58">
        <f t="shared" si="0"/>
        <v>1411.36</v>
      </c>
      <c r="F15" s="1"/>
      <c r="G15" s="134"/>
      <c r="H15" s="17"/>
      <c r="I15" s="15"/>
    </row>
    <row r="16" spans="1:9" ht="15" customHeight="1">
      <c r="A16" s="166" t="s">
        <v>1017</v>
      </c>
      <c r="B16" s="4"/>
      <c r="C16" s="51">
        <v>84.91</v>
      </c>
      <c r="D16" s="51"/>
      <c r="E16" s="58">
        <f>C16</f>
        <v>84.91</v>
      </c>
      <c r="F16" s="1"/>
      <c r="G16" s="134"/>
      <c r="H16" s="17"/>
      <c r="I16" s="15"/>
    </row>
    <row r="17" spans="1:9" ht="15" customHeight="1">
      <c r="A17" s="4" t="s">
        <v>24</v>
      </c>
      <c r="B17" s="4"/>
      <c r="C17" s="55">
        <v>1423.91</v>
      </c>
      <c r="D17" s="55"/>
      <c r="E17" s="87">
        <f t="shared" si="0"/>
        <v>1423.91</v>
      </c>
      <c r="F17" s="1"/>
      <c r="G17" s="117"/>
      <c r="H17" s="17"/>
      <c r="I17" s="15"/>
    </row>
    <row r="18" spans="1:9" ht="15" customHeight="1">
      <c r="A18" s="166" t="s">
        <v>325</v>
      </c>
      <c r="B18" s="4"/>
      <c r="C18" s="50">
        <v>1018.42</v>
      </c>
      <c r="D18" s="51"/>
      <c r="E18" s="66">
        <f t="shared" si="0"/>
        <v>1018.42</v>
      </c>
      <c r="F18" s="1"/>
      <c r="G18" s="117"/>
      <c r="H18" s="17"/>
      <c r="I18" s="15"/>
    </row>
    <row r="19" spans="1:9" ht="15" customHeight="1">
      <c r="A19" s="4"/>
      <c r="B19" s="5"/>
      <c r="C19" s="55"/>
      <c r="D19" s="55"/>
      <c r="E19" s="58"/>
      <c r="F19" s="1"/>
      <c r="G19" s="4"/>
      <c r="H19" s="17"/>
      <c r="I19" s="15"/>
    </row>
    <row r="20" spans="1:9" ht="15" customHeight="1" thickBot="1">
      <c r="A20" s="48" t="s">
        <v>52</v>
      </c>
      <c r="B20" s="5"/>
      <c r="C20" s="56">
        <f>SUM(C11:C19)</f>
        <v>9005.439999999999</v>
      </c>
      <c r="D20" s="55"/>
      <c r="E20" s="56">
        <f>SUM(E11:E19)</f>
        <v>9005.439999999999</v>
      </c>
      <c r="F20" s="1"/>
      <c r="G20" s="4"/>
      <c r="H20" s="17"/>
      <c r="I20" s="15"/>
    </row>
    <row r="21" spans="3:9" ht="15" customHeight="1" thickTop="1">
      <c r="C21" s="71"/>
      <c r="D21" s="71"/>
      <c r="E21" s="30"/>
      <c r="F21" s="30"/>
      <c r="G21" s="13"/>
      <c r="H21" s="17"/>
      <c r="I21" s="15"/>
    </row>
    <row r="22" spans="3:9" ht="15" customHeight="1">
      <c r="C22" s="71"/>
      <c r="D22" s="71"/>
      <c r="E22" s="30"/>
      <c r="F22" s="30"/>
      <c r="G22" s="13"/>
      <c r="H22" s="17"/>
      <c r="I22" s="15"/>
    </row>
    <row r="23" spans="1:9" ht="15" customHeight="1">
      <c r="A23" s="89" t="s">
        <v>1165</v>
      </c>
      <c r="B23" s="19"/>
      <c r="C23" s="111"/>
      <c r="D23" s="13"/>
      <c r="E23" s="112"/>
      <c r="F23" s="13"/>
      <c r="G23" s="24"/>
      <c r="H23" s="17"/>
      <c r="I23" s="15"/>
    </row>
    <row r="24" spans="1:9" ht="15" customHeight="1">
      <c r="A24" s="171" t="s">
        <v>1616</v>
      </c>
      <c r="B24" s="4"/>
      <c r="C24" s="50">
        <v>210.69</v>
      </c>
      <c r="D24" s="13"/>
      <c r="E24" s="112"/>
      <c r="F24" s="13"/>
      <c r="G24" s="170" t="s">
        <v>210</v>
      </c>
      <c r="H24" s="17"/>
      <c r="I24" s="15"/>
    </row>
    <row r="25" spans="1:9" ht="15" customHeight="1">
      <c r="A25" s="19"/>
      <c r="B25" s="19"/>
      <c r="C25" s="111"/>
      <c r="D25" s="13"/>
      <c r="E25" s="112"/>
      <c r="F25" s="13"/>
      <c r="G25" s="24"/>
      <c r="H25" s="17"/>
      <c r="I25" s="15"/>
    </row>
    <row r="26" spans="1:9" ht="15" customHeight="1" thickBot="1">
      <c r="A26" s="27" t="s">
        <v>1168</v>
      </c>
      <c r="B26" s="19"/>
      <c r="C26" s="111"/>
      <c r="D26" s="13"/>
      <c r="E26" s="97">
        <f>SUM(C24:C24)</f>
        <v>210.69</v>
      </c>
      <c r="F26" s="13"/>
      <c r="G26" s="24"/>
      <c r="H26" s="17"/>
      <c r="I26" s="15"/>
    </row>
    <row r="27" spans="3:9" ht="15" customHeight="1" thickTop="1">
      <c r="C27" s="71"/>
      <c r="D27" s="71"/>
      <c r="E27" s="30"/>
      <c r="F27" s="30"/>
      <c r="G27" s="13"/>
      <c r="H27" s="17"/>
      <c r="I27" s="15"/>
    </row>
    <row r="28" spans="1:9" ht="15" customHeight="1">
      <c r="A28" s="89" t="s">
        <v>644</v>
      </c>
      <c r="B28" s="19"/>
      <c r="C28" s="111"/>
      <c r="D28" s="13"/>
      <c r="E28" s="112"/>
      <c r="F28" s="13"/>
      <c r="G28" s="24"/>
      <c r="H28" s="17"/>
      <c r="I28" s="15"/>
    </row>
    <row r="29" spans="1:9" ht="15" customHeight="1">
      <c r="A29" s="171" t="s">
        <v>1617</v>
      </c>
      <c r="B29" s="4"/>
      <c r="C29" s="50">
        <v>337.5</v>
      </c>
      <c r="D29" s="13"/>
      <c r="E29" s="112"/>
      <c r="F29" s="13"/>
      <c r="G29" s="170" t="s">
        <v>1618</v>
      </c>
      <c r="H29" s="17"/>
      <c r="I29" s="15"/>
    </row>
    <row r="30" spans="1:9" ht="15" customHeight="1">
      <c r="A30" s="19"/>
      <c r="B30" s="19"/>
      <c r="C30" s="111"/>
      <c r="D30" s="13"/>
      <c r="E30" s="112"/>
      <c r="F30" s="13"/>
      <c r="G30" s="24"/>
      <c r="H30" s="17"/>
      <c r="I30" s="15"/>
    </row>
    <row r="31" spans="1:9" ht="15" customHeight="1" thickBot="1">
      <c r="A31" s="27" t="s">
        <v>647</v>
      </c>
      <c r="B31" s="19"/>
      <c r="C31" s="111"/>
      <c r="D31" s="13"/>
      <c r="E31" s="97">
        <f>SUM(C29:C29)</f>
        <v>337.5</v>
      </c>
      <c r="F31" s="13"/>
      <c r="G31" s="24"/>
      <c r="H31" s="17"/>
      <c r="I31" s="15"/>
    </row>
    <row r="32" spans="3:9" ht="15" customHeight="1" thickTop="1">
      <c r="C32" s="71"/>
      <c r="D32" s="71"/>
      <c r="E32" s="30"/>
      <c r="F32" s="30"/>
      <c r="G32" s="13"/>
      <c r="H32" s="17"/>
      <c r="I32" s="15"/>
    </row>
    <row r="33" spans="1:9" ht="15" customHeight="1">
      <c r="A33" s="89" t="s">
        <v>202</v>
      </c>
      <c r="B33" s="19"/>
      <c r="C33" s="111"/>
      <c r="D33" s="13"/>
      <c r="E33" s="112"/>
      <c r="F33" s="13"/>
      <c r="G33" s="24"/>
      <c r="H33" s="17"/>
      <c r="I33" s="15"/>
    </row>
    <row r="34" spans="1:9" ht="15" customHeight="1">
      <c r="A34" s="171" t="s">
        <v>1619</v>
      </c>
      <c r="B34" s="4"/>
      <c r="C34" s="50">
        <v>488.75</v>
      </c>
      <c r="D34" s="13"/>
      <c r="E34" s="112"/>
      <c r="F34" s="13"/>
      <c r="G34" s="170" t="s">
        <v>139</v>
      </c>
      <c r="H34" s="17"/>
      <c r="I34" s="15"/>
    </row>
    <row r="35" spans="1:9" ht="15" customHeight="1">
      <c r="A35" s="19"/>
      <c r="B35" s="19"/>
      <c r="C35" s="111"/>
      <c r="D35" s="13"/>
      <c r="E35" s="112"/>
      <c r="F35" s="13"/>
      <c r="G35" s="24"/>
      <c r="H35" s="17"/>
      <c r="I35" s="15"/>
    </row>
    <row r="36" spans="1:9" ht="15" customHeight="1" thickBot="1">
      <c r="A36" s="27" t="s">
        <v>509</v>
      </c>
      <c r="B36" s="19"/>
      <c r="C36" s="111"/>
      <c r="D36" s="13"/>
      <c r="E36" s="97">
        <f>SUM(C34:C34)</f>
        <v>488.75</v>
      </c>
      <c r="F36" s="13"/>
      <c r="G36" s="24"/>
      <c r="H36" s="17"/>
      <c r="I36" s="15"/>
    </row>
    <row r="37" spans="3:9" ht="15" customHeight="1" thickTop="1">
      <c r="C37" s="71"/>
      <c r="D37" s="71"/>
      <c r="E37" s="30"/>
      <c r="F37" s="30"/>
      <c r="G37" s="13"/>
      <c r="H37" s="17"/>
      <c r="I37" s="15"/>
    </row>
    <row r="38" spans="1:9" ht="15" customHeight="1">
      <c r="A38" s="89" t="s">
        <v>1288</v>
      </c>
      <c r="B38" s="19"/>
      <c r="C38" s="111"/>
      <c r="D38" s="13"/>
      <c r="E38" s="112"/>
      <c r="F38" s="13"/>
      <c r="G38" s="24"/>
      <c r="H38" s="17"/>
      <c r="I38" s="15"/>
    </row>
    <row r="39" spans="1:9" ht="15" customHeight="1">
      <c r="A39" s="171" t="s">
        <v>1442</v>
      </c>
      <c r="B39" s="19"/>
      <c r="C39" s="190">
        <v>107.83</v>
      </c>
      <c r="D39" s="13"/>
      <c r="E39" s="112"/>
      <c r="F39" s="13"/>
      <c r="G39" s="170" t="s">
        <v>245</v>
      </c>
      <c r="H39" s="17"/>
      <c r="I39" s="15"/>
    </row>
    <row r="40" spans="1:9" ht="15" customHeight="1">
      <c r="A40" s="19"/>
      <c r="B40" s="19"/>
      <c r="C40" s="111"/>
      <c r="D40" s="13"/>
      <c r="E40" s="112"/>
      <c r="F40" s="13"/>
      <c r="G40" s="24"/>
      <c r="H40" s="17"/>
      <c r="I40" s="15"/>
    </row>
    <row r="41" spans="1:9" ht="15" customHeight="1" thickBot="1">
      <c r="A41" s="27" t="s">
        <v>1290</v>
      </c>
      <c r="B41" s="19"/>
      <c r="C41" s="111"/>
      <c r="D41" s="13"/>
      <c r="E41" s="97">
        <f>SUM(C39:C39)</f>
        <v>107.83</v>
      </c>
      <c r="F41" s="13"/>
      <c r="G41" s="24"/>
      <c r="H41" s="17"/>
      <c r="I41" s="15"/>
    </row>
    <row r="42" spans="1:9" ht="15" customHeight="1" thickTop="1">
      <c r="A42" s="48"/>
      <c r="B42" s="5"/>
      <c r="C42" s="55"/>
      <c r="D42" s="55"/>
      <c r="E42" s="55"/>
      <c r="F42" s="1"/>
      <c r="G42" s="4"/>
      <c r="H42" s="17"/>
      <c r="I42" s="15"/>
    </row>
    <row r="43" spans="1:9" ht="15" customHeight="1">
      <c r="A43" s="89" t="s">
        <v>74</v>
      </c>
      <c r="B43" s="19"/>
      <c r="C43" s="111"/>
      <c r="D43" s="13"/>
      <c r="E43" s="112"/>
      <c r="F43" s="13"/>
      <c r="G43" s="24"/>
      <c r="H43" s="17"/>
      <c r="I43" s="15"/>
    </row>
    <row r="44" spans="1:9" ht="15" customHeight="1">
      <c r="A44" s="171" t="s">
        <v>1620</v>
      </c>
      <c r="B44" s="4"/>
      <c r="C44" s="50">
        <v>127.5</v>
      </c>
      <c r="D44" s="13"/>
      <c r="E44" s="112"/>
      <c r="F44" s="13"/>
      <c r="G44" s="170" t="s">
        <v>1621</v>
      </c>
      <c r="H44" s="17"/>
      <c r="I44" s="15"/>
    </row>
    <row r="45" spans="1:9" ht="15" customHeight="1">
      <c r="A45" s="19"/>
      <c r="B45" s="19"/>
      <c r="C45" s="111"/>
      <c r="D45" s="13"/>
      <c r="E45" s="112"/>
      <c r="F45" s="13"/>
      <c r="G45" s="24"/>
      <c r="H45" s="17"/>
      <c r="I45" s="15"/>
    </row>
    <row r="46" spans="1:9" ht="15" customHeight="1" thickBot="1">
      <c r="A46" s="27" t="s">
        <v>485</v>
      </c>
      <c r="B46" s="19"/>
      <c r="C46" s="111"/>
      <c r="D46" s="13"/>
      <c r="E46" s="97">
        <f>SUM(C44:C44)</f>
        <v>127.5</v>
      </c>
      <c r="F46" s="13"/>
      <c r="G46" s="24"/>
      <c r="H46" s="17"/>
      <c r="I46" s="15"/>
    </row>
    <row r="47" spans="1:9" ht="15" customHeight="1" thickTop="1">
      <c r="A47" s="27"/>
      <c r="B47" s="19"/>
      <c r="C47" s="111"/>
      <c r="D47" s="13"/>
      <c r="F47" s="13"/>
      <c r="G47" s="24"/>
      <c r="H47" s="17"/>
      <c r="I47" s="15"/>
    </row>
    <row r="48" spans="1:9" ht="15" customHeight="1" thickBot="1">
      <c r="A48" s="27"/>
      <c r="B48" s="19"/>
      <c r="C48" s="138">
        <f>+SUM(C20:C47)</f>
        <v>10277.71</v>
      </c>
      <c r="D48" s="13"/>
      <c r="E48" s="138">
        <f>+SUM(E20:E47)</f>
        <v>10277.71</v>
      </c>
      <c r="F48" s="13"/>
      <c r="G48" s="24" t="s">
        <v>1622</v>
      </c>
      <c r="H48" s="17"/>
      <c r="I48" s="15"/>
    </row>
    <row r="49" spans="3:9" ht="15" customHeight="1" thickTop="1">
      <c r="C49" s="71"/>
      <c r="D49" s="71"/>
      <c r="E49" s="30"/>
      <c r="F49" s="30"/>
      <c r="G49" s="13"/>
      <c r="H49" s="17"/>
      <c r="I49" s="15"/>
    </row>
    <row r="50" spans="3:9" ht="15" customHeight="1">
      <c r="C50" s="71"/>
      <c r="D50" s="71"/>
      <c r="E50" s="30"/>
      <c r="F50" s="30"/>
      <c r="G50" s="13"/>
      <c r="H50" s="17"/>
      <c r="I50" s="15"/>
    </row>
    <row r="51" spans="1:9" ht="15" customHeight="1">
      <c r="A51" s="164" t="s">
        <v>469</v>
      </c>
      <c r="C51" s="71"/>
      <c r="D51" s="71"/>
      <c r="E51" s="30"/>
      <c r="F51" s="30"/>
      <c r="G51" s="13"/>
      <c r="H51" s="90"/>
      <c r="I51" s="15"/>
    </row>
    <row r="52" spans="3:9" ht="15" customHeight="1">
      <c r="C52" s="71"/>
      <c r="D52" s="71"/>
      <c r="E52" s="30"/>
      <c r="F52" s="30"/>
      <c r="G52" s="13"/>
      <c r="H52" s="90"/>
      <c r="I52" s="15"/>
    </row>
    <row r="53" spans="1:9" ht="15" customHeight="1">
      <c r="A53" s="89" t="s">
        <v>480</v>
      </c>
      <c r="B53" s="19"/>
      <c r="C53" s="111"/>
      <c r="D53" s="112"/>
      <c r="E53" s="112"/>
      <c r="F53" s="79"/>
      <c r="G53" s="24"/>
      <c r="H53" s="90"/>
      <c r="I53" s="15"/>
    </row>
    <row r="54" spans="1:9" ht="15" customHeight="1">
      <c r="A54" s="171" t="s">
        <v>1623</v>
      </c>
      <c r="B54" s="4"/>
      <c r="C54" s="50">
        <v>2651.57</v>
      </c>
      <c r="D54" s="7"/>
      <c r="E54" s="112"/>
      <c r="F54" s="79"/>
      <c r="G54" s="170" t="s">
        <v>493</v>
      </c>
      <c r="H54" s="23"/>
      <c r="I54" s="15"/>
    </row>
    <row r="55" spans="1:9" ht="15" customHeight="1">
      <c r="A55" s="19"/>
      <c r="B55" s="19"/>
      <c r="C55" s="112"/>
      <c r="D55" s="23"/>
      <c r="E55" s="24"/>
      <c r="F55" s="23"/>
      <c r="G55" s="75"/>
      <c r="H55" s="23"/>
      <c r="I55" s="15"/>
    </row>
    <row r="56" spans="1:9" ht="15" customHeight="1" thickBot="1">
      <c r="A56" s="27" t="s">
        <v>492</v>
      </c>
      <c r="B56" s="19"/>
      <c r="C56" s="96"/>
      <c r="D56" s="23"/>
      <c r="E56" s="97">
        <f>SUM(C54:C54)</f>
        <v>2651.57</v>
      </c>
      <c r="F56" s="23"/>
      <c r="G56" s="75"/>
      <c r="H56" s="23"/>
      <c r="I56" s="15"/>
    </row>
    <row r="57" spans="3:9" ht="15" customHeight="1" thickTop="1">
      <c r="C57" s="96"/>
      <c r="D57" s="23"/>
      <c r="E57" s="30"/>
      <c r="F57" s="23"/>
      <c r="G57" s="13"/>
      <c r="H57" s="23"/>
      <c r="I57" s="15"/>
    </row>
    <row r="58" spans="1:9" ht="15" customHeight="1" thickBot="1">
      <c r="A58" s="13"/>
      <c r="B58" s="13"/>
      <c r="C58" s="138">
        <f>SUM(C54:C57)</f>
        <v>2651.57</v>
      </c>
      <c r="D58" s="23"/>
      <c r="E58" s="138">
        <f>SUM(E54:E57)</f>
        <v>2651.57</v>
      </c>
      <c r="F58" s="23"/>
      <c r="G58" s="24"/>
      <c r="H58" s="23"/>
      <c r="I58" s="15"/>
    </row>
    <row r="59" spans="1:9" ht="15" customHeight="1" thickTop="1">
      <c r="A59" s="83"/>
      <c r="B59" s="83"/>
      <c r="C59" s="162"/>
      <c r="D59" s="162"/>
      <c r="E59" s="163"/>
      <c r="F59" s="162"/>
      <c r="G59" s="163"/>
      <c r="H59" s="24"/>
      <c r="I59" s="15"/>
    </row>
    <row r="60" spans="3:9" ht="15" customHeight="1">
      <c r="C60" s="71"/>
      <c r="D60" s="71"/>
      <c r="E60" s="30"/>
      <c r="F60" s="30"/>
      <c r="G60" s="13"/>
      <c r="H60" s="17"/>
      <c r="I60" s="15"/>
    </row>
    <row r="61" spans="1:9" ht="15" customHeight="1">
      <c r="A61" s="24" t="s">
        <v>1624</v>
      </c>
      <c r="C61" s="71"/>
      <c r="D61" s="71"/>
      <c r="E61" s="30"/>
      <c r="F61" s="30"/>
      <c r="G61" s="13"/>
      <c r="H61" s="17"/>
      <c r="I61" s="15"/>
    </row>
    <row r="62" spans="3:9" ht="15" customHeight="1">
      <c r="C62" s="71"/>
      <c r="D62" s="71"/>
      <c r="E62" s="30"/>
      <c r="F62" s="30"/>
      <c r="G62" s="13"/>
      <c r="H62" s="17"/>
      <c r="I62" s="15"/>
    </row>
    <row r="63" spans="1:9" ht="15" customHeight="1">
      <c r="A63" s="160" t="s">
        <v>141</v>
      </c>
      <c r="C63" s="71"/>
      <c r="D63" s="71"/>
      <c r="E63" s="30"/>
      <c r="F63" s="30"/>
      <c r="G63" s="13"/>
      <c r="H63" s="17"/>
      <c r="I63" s="15"/>
    </row>
    <row r="64" spans="3:9" ht="15" customHeight="1">
      <c r="C64" s="71"/>
      <c r="D64" s="71"/>
      <c r="E64" s="30"/>
      <c r="F64" s="30"/>
      <c r="G64" s="13"/>
      <c r="H64" s="17"/>
      <c r="I64" s="15"/>
    </row>
    <row r="65" spans="1:19" s="96" customFormat="1" ht="15" customHeight="1">
      <c r="A65" s="89" t="s">
        <v>27</v>
      </c>
      <c r="B65" s="89"/>
      <c r="C65" s="91"/>
      <c r="D65" s="91"/>
      <c r="E65" s="92"/>
      <c r="F65" s="92"/>
      <c r="G65" s="90"/>
      <c r="H65" s="93"/>
      <c r="I65" s="94"/>
      <c r="J65" s="95"/>
      <c r="K65" s="95"/>
      <c r="Q65" s="95"/>
      <c r="S65" s="95"/>
    </row>
    <row r="66" spans="1:19" s="96" customFormat="1" ht="15" customHeight="1">
      <c r="A66" s="4"/>
      <c r="B66" s="4"/>
      <c r="C66" s="51"/>
      <c r="D66" s="51"/>
      <c r="E66" s="58"/>
      <c r="F66" s="92"/>
      <c r="G66" s="90"/>
      <c r="H66" s="93"/>
      <c r="I66" s="94"/>
      <c r="J66" s="95"/>
      <c r="K66" s="95"/>
      <c r="Q66" s="95"/>
      <c r="S66" s="95"/>
    </row>
    <row r="67" spans="1:19" s="96" customFormat="1" ht="15" customHeight="1">
      <c r="A67" s="166" t="s">
        <v>1011</v>
      </c>
      <c r="B67" s="166" t="s">
        <v>21</v>
      </c>
      <c r="C67" s="51">
        <v>42.46</v>
      </c>
      <c r="D67" s="51"/>
      <c r="E67" s="58">
        <f>C67</f>
        <v>42.46</v>
      </c>
      <c r="F67" s="92"/>
      <c r="G67" s="158" t="s">
        <v>828</v>
      </c>
      <c r="H67" s="93"/>
      <c r="I67" s="94"/>
      <c r="J67" s="95"/>
      <c r="K67" s="95"/>
      <c r="Q67" s="95"/>
      <c r="S67" s="95"/>
    </row>
    <row r="68" spans="1:9" ht="15" customHeight="1">
      <c r="A68" s="4" t="s">
        <v>241</v>
      </c>
      <c r="B68" s="4"/>
      <c r="C68" s="51">
        <v>2000.37</v>
      </c>
      <c r="D68" s="51"/>
      <c r="E68" s="58"/>
      <c r="F68" s="1"/>
      <c r="G68" s="39"/>
      <c r="H68" s="2"/>
      <c r="I68" s="35"/>
    </row>
    <row r="69" spans="1:9" ht="15" customHeight="1">
      <c r="A69" s="4" t="s">
        <v>242</v>
      </c>
      <c r="B69" s="166"/>
      <c r="C69" s="51">
        <v>0</v>
      </c>
      <c r="D69" s="51"/>
      <c r="E69" s="58">
        <f>+SUM(C68:C69)</f>
        <v>2000.37</v>
      </c>
      <c r="F69" s="1"/>
      <c r="G69" s="39" t="s">
        <v>29</v>
      </c>
      <c r="H69" s="34"/>
      <c r="I69" s="35"/>
    </row>
    <row r="70" spans="1:9" ht="15" customHeight="1">
      <c r="A70" s="4" t="s">
        <v>142</v>
      </c>
      <c r="B70" s="166" t="s">
        <v>21</v>
      </c>
      <c r="C70" s="51">
        <v>907.4</v>
      </c>
      <c r="D70" s="51"/>
      <c r="E70" s="58">
        <f>C70</f>
        <v>907.4</v>
      </c>
      <c r="F70" s="1"/>
      <c r="G70" s="39"/>
      <c r="H70" s="34"/>
      <c r="I70" s="35"/>
    </row>
    <row r="71" spans="1:9" ht="15" customHeight="1">
      <c r="A71" s="166" t="s">
        <v>365</v>
      </c>
      <c r="B71" s="166" t="s">
        <v>21</v>
      </c>
      <c r="C71" s="51">
        <v>67.94</v>
      </c>
      <c r="D71" s="51"/>
      <c r="E71" s="58">
        <f>C71</f>
        <v>67.94</v>
      </c>
      <c r="F71" s="1"/>
      <c r="G71" s="117" t="s">
        <v>828</v>
      </c>
      <c r="H71" s="34"/>
      <c r="I71" s="35"/>
    </row>
    <row r="72" spans="1:9" ht="15" customHeight="1">
      <c r="A72" s="4" t="s">
        <v>165</v>
      </c>
      <c r="B72" s="4"/>
      <c r="C72" s="51">
        <v>1905.13</v>
      </c>
      <c r="D72" s="51"/>
      <c r="E72" s="58">
        <f>C72</f>
        <v>1905.13</v>
      </c>
      <c r="F72" s="1"/>
      <c r="G72" s="39"/>
      <c r="H72" s="34"/>
      <c r="I72" s="35"/>
    </row>
    <row r="73" spans="1:9" ht="15" customHeight="1">
      <c r="A73" s="166" t="s">
        <v>333</v>
      </c>
      <c r="B73" s="166" t="s">
        <v>21</v>
      </c>
      <c r="C73" s="51">
        <v>173.6</v>
      </c>
      <c r="D73" s="51"/>
      <c r="E73" s="58">
        <f>C73</f>
        <v>173.6</v>
      </c>
      <c r="F73" s="1"/>
      <c r="G73" s="39"/>
      <c r="H73" s="34"/>
      <c r="I73" s="35"/>
    </row>
    <row r="74" spans="1:9" ht="15" customHeight="1">
      <c r="A74" s="4" t="s">
        <v>155</v>
      </c>
      <c r="B74" s="4"/>
      <c r="C74" s="51">
        <v>1411.36</v>
      </c>
      <c r="D74" s="51"/>
      <c r="E74" s="58"/>
      <c r="F74" s="1"/>
      <c r="G74" s="14"/>
      <c r="H74" s="34"/>
      <c r="I74" s="35"/>
    </row>
    <row r="75" spans="1:9" ht="15" customHeight="1">
      <c r="A75" s="4" t="s">
        <v>22</v>
      </c>
      <c r="B75" s="166" t="s">
        <v>21</v>
      </c>
      <c r="C75" s="51">
        <v>58.28</v>
      </c>
      <c r="D75" s="51"/>
      <c r="E75" s="58">
        <f>+SUM(C74:C75)</f>
        <v>1469.6399999999999</v>
      </c>
      <c r="F75" s="1"/>
      <c r="G75" s="31" t="s">
        <v>30</v>
      </c>
      <c r="H75" s="34"/>
      <c r="I75" s="35"/>
    </row>
    <row r="76" spans="1:16" ht="15" customHeight="1">
      <c r="A76" s="4" t="s">
        <v>24</v>
      </c>
      <c r="B76" s="4"/>
      <c r="C76" s="51">
        <v>1423.91</v>
      </c>
      <c r="D76" s="51"/>
      <c r="E76" s="58"/>
      <c r="F76" s="1"/>
      <c r="G76" s="117"/>
      <c r="H76" s="34"/>
      <c r="I76" s="35"/>
      <c r="K76" s="16"/>
      <c r="M76" s="7"/>
      <c r="N76" s="6"/>
      <c r="O76" s="14"/>
      <c r="P76" s="15"/>
    </row>
    <row r="77" spans="1:16" ht="15" customHeight="1">
      <c r="A77" s="4" t="s">
        <v>293</v>
      </c>
      <c r="B77" s="166"/>
      <c r="C77" s="55">
        <v>0</v>
      </c>
      <c r="D77" s="55"/>
      <c r="E77" s="87">
        <f>+SUM(C76:C77)</f>
        <v>1423.91</v>
      </c>
      <c r="F77" s="1"/>
      <c r="G77" s="39" t="s">
        <v>31</v>
      </c>
      <c r="H77" s="34"/>
      <c r="I77" s="35"/>
      <c r="K77" s="16"/>
      <c r="M77" s="7"/>
      <c r="N77" s="6"/>
      <c r="O77" s="14"/>
      <c r="P77" s="15"/>
    </row>
    <row r="78" spans="1:16" ht="15" customHeight="1">
      <c r="A78" s="166" t="s">
        <v>325</v>
      </c>
      <c r="B78" s="166" t="s">
        <v>21</v>
      </c>
      <c r="C78" s="50">
        <v>1111.3</v>
      </c>
      <c r="D78" s="51"/>
      <c r="E78" s="66">
        <f>C78</f>
        <v>1111.3</v>
      </c>
      <c r="F78" s="1"/>
      <c r="G78" s="39"/>
      <c r="H78" s="34"/>
      <c r="I78" s="35"/>
      <c r="K78" s="16"/>
      <c r="M78" s="7"/>
      <c r="N78" s="6"/>
      <c r="O78" s="14"/>
      <c r="P78" s="15"/>
    </row>
    <row r="79" spans="1:9" ht="15" customHeight="1">
      <c r="A79" s="4"/>
      <c r="B79" s="5"/>
      <c r="C79" s="55"/>
      <c r="D79" s="55"/>
      <c r="E79" s="58"/>
      <c r="F79" s="1"/>
      <c r="G79" s="4"/>
      <c r="H79" s="34"/>
      <c r="I79" s="35"/>
    </row>
    <row r="80" spans="1:9" ht="15" customHeight="1" thickBot="1">
      <c r="A80" s="48" t="s">
        <v>250</v>
      </c>
      <c r="B80" s="5"/>
      <c r="C80" s="56">
        <f>SUM(C66:C79)</f>
        <v>9101.75</v>
      </c>
      <c r="D80" s="55"/>
      <c r="E80" s="56">
        <f>SUM(E66:E79)</f>
        <v>9101.75</v>
      </c>
      <c r="F80" s="1"/>
      <c r="G80" s="4"/>
      <c r="H80" s="34"/>
      <c r="I80" s="35"/>
    </row>
    <row r="81" spans="1:9" ht="15" customHeight="1" thickTop="1">
      <c r="A81" s="48"/>
      <c r="B81" s="5"/>
      <c r="C81" s="55"/>
      <c r="D81" s="55"/>
      <c r="E81" s="55"/>
      <c r="F81" s="1"/>
      <c r="G81" s="4"/>
      <c r="H81" s="34"/>
      <c r="I81" s="35"/>
    </row>
    <row r="82" spans="1:9" ht="15" customHeight="1">
      <c r="A82" s="48"/>
      <c r="B82" s="5"/>
      <c r="C82" s="55"/>
      <c r="D82" s="55"/>
      <c r="E82" s="55"/>
      <c r="F82" s="1"/>
      <c r="G82" s="4"/>
      <c r="H82" s="34"/>
      <c r="I82" s="35"/>
    </row>
    <row r="83" spans="1:9" ht="15" customHeight="1">
      <c r="A83" s="89" t="s">
        <v>1625</v>
      </c>
      <c r="B83" s="19"/>
      <c r="C83" s="111"/>
      <c r="D83" s="13"/>
      <c r="E83" s="112"/>
      <c r="F83" s="13"/>
      <c r="G83" s="24"/>
      <c r="H83" s="34"/>
      <c r="I83" s="35"/>
    </row>
    <row r="84" spans="1:9" ht="15" customHeight="1">
      <c r="A84" s="171" t="s">
        <v>1626</v>
      </c>
      <c r="B84" s="166"/>
      <c r="C84" s="55">
        <v>64.13</v>
      </c>
      <c r="D84" s="13"/>
      <c r="E84" s="112"/>
      <c r="F84" s="13"/>
      <c r="G84" s="170" t="s">
        <v>470</v>
      </c>
      <c r="H84" s="34"/>
      <c r="I84" s="35"/>
    </row>
    <row r="85" spans="1:9" ht="15" customHeight="1">
      <c r="A85" s="171" t="s">
        <v>1691</v>
      </c>
      <c r="B85" s="166" t="s">
        <v>21</v>
      </c>
      <c r="C85" s="50">
        <v>1035.37</v>
      </c>
      <c r="D85" s="13"/>
      <c r="E85" s="112"/>
      <c r="F85" s="13"/>
      <c r="G85" s="170" t="s">
        <v>1692</v>
      </c>
      <c r="H85" s="34"/>
      <c r="I85" s="35"/>
    </row>
    <row r="86" spans="1:9" ht="15" customHeight="1">
      <c r="A86" s="19"/>
      <c r="B86" s="19"/>
      <c r="C86" s="111"/>
      <c r="D86" s="13"/>
      <c r="E86" s="112"/>
      <c r="F86" s="13"/>
      <c r="G86" s="24"/>
      <c r="H86" s="34"/>
      <c r="I86" s="35"/>
    </row>
    <row r="87" spans="1:9" ht="15" customHeight="1" thickBot="1">
      <c r="A87" s="27" t="s">
        <v>1627</v>
      </c>
      <c r="B87" s="19"/>
      <c r="C87" s="111"/>
      <c r="D87" s="13"/>
      <c r="E87" s="97">
        <f>SUM(C84:C85)</f>
        <v>1099.5</v>
      </c>
      <c r="F87" s="13"/>
      <c r="G87" s="24"/>
      <c r="H87" s="34"/>
      <c r="I87" s="35"/>
    </row>
    <row r="88" spans="1:9" ht="15" customHeight="1" thickTop="1">
      <c r="A88" s="48"/>
      <c r="B88" s="5"/>
      <c r="C88" s="55"/>
      <c r="D88" s="55"/>
      <c r="E88" s="55"/>
      <c r="F88" s="1"/>
      <c r="G88" s="4"/>
      <c r="H88" s="34"/>
      <c r="I88" s="35"/>
    </row>
    <row r="89" spans="1:9" ht="15" customHeight="1">
      <c r="A89" s="89" t="s">
        <v>1686</v>
      </c>
      <c r="B89" s="19"/>
      <c r="C89" s="111"/>
      <c r="D89" s="13"/>
      <c r="E89" s="112"/>
      <c r="F89" s="13"/>
      <c r="G89" s="24"/>
      <c r="H89" s="34"/>
      <c r="I89" s="35"/>
    </row>
    <row r="90" spans="1:9" ht="15" customHeight="1">
      <c r="A90" s="171" t="s">
        <v>1687</v>
      </c>
      <c r="B90" s="166" t="s">
        <v>21</v>
      </c>
      <c r="C90" s="50">
        <v>360</v>
      </c>
      <c r="D90" s="13"/>
      <c r="E90" s="112"/>
      <c r="F90" s="13"/>
      <c r="G90" s="170" t="s">
        <v>1688</v>
      </c>
      <c r="H90" s="34"/>
      <c r="I90" s="35"/>
    </row>
    <row r="91" spans="1:9" ht="15" customHeight="1">
      <c r="A91" s="19"/>
      <c r="B91" s="19"/>
      <c r="C91" s="111"/>
      <c r="D91" s="13"/>
      <c r="E91" s="112"/>
      <c r="F91" s="13"/>
      <c r="G91" s="24"/>
      <c r="H91" s="34"/>
      <c r="I91" s="35"/>
    </row>
    <row r="92" spans="1:9" ht="15" customHeight="1" thickBot="1">
      <c r="A92" s="27" t="s">
        <v>1689</v>
      </c>
      <c r="B92" s="19"/>
      <c r="C92" s="111"/>
      <c r="D92" s="13"/>
      <c r="E92" s="97">
        <f>SUM(C90:C90)</f>
        <v>360</v>
      </c>
      <c r="F92" s="13"/>
      <c r="G92" s="24"/>
      <c r="H92" s="34"/>
      <c r="I92" s="35"/>
    </row>
    <row r="93" spans="1:9" ht="15" customHeight="1" thickTop="1">
      <c r="A93" s="48"/>
      <c r="B93" s="5"/>
      <c r="C93" s="55"/>
      <c r="D93" s="55"/>
      <c r="E93" s="55"/>
      <c r="F93" s="1"/>
      <c r="G93" s="4"/>
      <c r="H93" s="34"/>
      <c r="I93" s="35"/>
    </row>
    <row r="94" spans="1:9" ht="15" customHeight="1">
      <c r="A94" s="89" t="s">
        <v>1527</v>
      </c>
      <c r="B94" s="19"/>
      <c r="C94" s="111"/>
      <c r="D94" s="13"/>
      <c r="E94" s="112"/>
      <c r="F94" s="13"/>
      <c r="G94" s="24"/>
      <c r="H94" s="34"/>
      <c r="I94" s="35"/>
    </row>
    <row r="95" spans="1:9" ht="15" customHeight="1">
      <c r="A95" s="171" t="s">
        <v>1628</v>
      </c>
      <c r="B95" s="166"/>
      <c r="C95" s="50">
        <v>100</v>
      </c>
      <c r="D95" s="13"/>
      <c r="E95" s="112"/>
      <c r="F95" s="13"/>
      <c r="G95" s="170" t="s">
        <v>794</v>
      </c>
      <c r="H95" s="34"/>
      <c r="I95" s="35"/>
    </row>
    <row r="96" spans="1:9" ht="15" customHeight="1">
      <c r="A96" s="19"/>
      <c r="B96" s="19"/>
      <c r="C96" s="111"/>
      <c r="D96" s="13"/>
      <c r="E96" s="112"/>
      <c r="F96" s="13"/>
      <c r="G96" s="24"/>
      <c r="H96" s="34"/>
      <c r="I96" s="35"/>
    </row>
    <row r="97" spans="1:9" ht="15" customHeight="1" thickBot="1">
      <c r="A97" s="27" t="s">
        <v>1529</v>
      </c>
      <c r="B97" s="19"/>
      <c r="C97" s="111"/>
      <c r="D97" s="13"/>
      <c r="E97" s="97">
        <f>SUM(C95:C95)</f>
        <v>100</v>
      </c>
      <c r="F97" s="13"/>
      <c r="G97" s="24"/>
      <c r="H97" s="34"/>
      <c r="I97" s="35"/>
    </row>
    <row r="98" spans="1:9" ht="15" customHeight="1" thickTop="1">
      <c r="A98" s="48"/>
      <c r="B98" s="5"/>
      <c r="C98" s="55"/>
      <c r="D98" s="55"/>
      <c r="E98" s="55"/>
      <c r="F98" s="1"/>
      <c r="G98" s="4"/>
      <c r="H98" s="34"/>
      <c r="I98" s="35"/>
    </row>
    <row r="99" spans="1:9" ht="15" customHeight="1">
      <c r="A99" s="89" t="s">
        <v>279</v>
      </c>
      <c r="B99" s="19"/>
      <c r="C99" s="111"/>
      <c r="D99" s="13"/>
      <c r="E99" s="112"/>
      <c r="F99" s="13"/>
      <c r="G99" s="24"/>
      <c r="H99" s="34"/>
      <c r="I99" s="35"/>
    </row>
    <row r="100" spans="1:9" ht="15" customHeight="1">
      <c r="A100" s="171" t="s">
        <v>1629</v>
      </c>
      <c r="B100" s="166"/>
      <c r="C100" s="55">
        <v>96.75</v>
      </c>
      <c r="D100" s="13"/>
      <c r="E100" s="112"/>
      <c r="F100" s="13"/>
      <c r="G100" s="170" t="s">
        <v>460</v>
      </c>
      <c r="H100" s="34"/>
      <c r="I100" s="35"/>
    </row>
    <row r="101" spans="1:9" ht="15" customHeight="1">
      <c r="A101" s="171" t="s">
        <v>1630</v>
      </c>
      <c r="B101" s="166"/>
      <c r="C101" s="55">
        <v>1992.5</v>
      </c>
      <c r="D101" s="13"/>
      <c r="E101" s="112"/>
      <c r="F101" s="13"/>
      <c r="G101" s="170" t="s">
        <v>1030</v>
      </c>
      <c r="H101" s="34"/>
      <c r="I101" s="35"/>
    </row>
    <row r="102" spans="1:9" ht="15" customHeight="1">
      <c r="A102" s="171" t="s">
        <v>1631</v>
      </c>
      <c r="B102" s="166"/>
      <c r="C102" s="50">
        <v>1712.12</v>
      </c>
      <c r="D102" s="13"/>
      <c r="E102" s="112"/>
      <c r="F102" s="13"/>
      <c r="G102" s="170" t="s">
        <v>1632</v>
      </c>
      <c r="H102" s="34"/>
      <c r="I102" s="35"/>
    </row>
    <row r="103" spans="1:9" ht="15" customHeight="1">
      <c r="A103" s="19"/>
      <c r="B103" s="19"/>
      <c r="C103" s="111"/>
      <c r="D103" s="13"/>
      <c r="E103" s="112"/>
      <c r="F103" s="13"/>
      <c r="G103" s="24"/>
      <c r="H103" s="34"/>
      <c r="I103" s="35"/>
    </row>
    <row r="104" spans="1:9" ht="15" customHeight="1" thickBot="1">
      <c r="A104" s="27" t="s">
        <v>280</v>
      </c>
      <c r="B104" s="19"/>
      <c r="C104" s="111"/>
      <c r="D104" s="13"/>
      <c r="E104" s="97">
        <f>SUM(C100:C102)</f>
        <v>3801.37</v>
      </c>
      <c r="F104" s="13"/>
      <c r="G104" s="24"/>
      <c r="H104" s="34"/>
      <c r="I104" s="35"/>
    </row>
    <row r="105" spans="1:9" ht="15" customHeight="1" thickTop="1">
      <c r="A105" s="27"/>
      <c r="B105" s="19"/>
      <c r="C105" s="111"/>
      <c r="D105" s="13"/>
      <c r="F105" s="13"/>
      <c r="G105" s="24"/>
      <c r="H105" s="34"/>
      <c r="I105" s="35"/>
    </row>
    <row r="106" spans="1:9" ht="15" customHeight="1">
      <c r="A106" s="89" t="s">
        <v>87</v>
      </c>
      <c r="B106" s="19"/>
      <c r="C106" s="111"/>
      <c r="D106" s="13"/>
      <c r="E106" s="112"/>
      <c r="F106" s="13"/>
      <c r="G106" s="24"/>
      <c r="H106" s="34"/>
      <c r="I106" s="35"/>
    </row>
    <row r="107" spans="1:9" ht="15" customHeight="1">
      <c r="A107" s="171" t="s">
        <v>1690</v>
      </c>
      <c r="B107" s="166" t="s">
        <v>21</v>
      </c>
      <c r="C107" s="50">
        <v>923.95</v>
      </c>
      <c r="D107" s="13"/>
      <c r="E107" s="112"/>
      <c r="F107" s="13"/>
      <c r="G107" s="170" t="s">
        <v>192</v>
      </c>
      <c r="H107" s="34"/>
      <c r="I107" s="35"/>
    </row>
    <row r="108" spans="1:9" ht="15" customHeight="1">
      <c r="A108" s="19"/>
      <c r="B108" s="19"/>
      <c r="C108" s="111"/>
      <c r="D108" s="13"/>
      <c r="E108" s="112"/>
      <c r="F108" s="13"/>
      <c r="G108" s="24"/>
      <c r="H108" s="34"/>
      <c r="I108" s="35"/>
    </row>
    <row r="109" spans="1:9" ht="15" customHeight="1" thickBot="1">
      <c r="A109" s="27" t="s">
        <v>88</v>
      </c>
      <c r="B109" s="19"/>
      <c r="C109" s="111"/>
      <c r="D109" s="13"/>
      <c r="E109" s="97">
        <f>SUM(C107:C107)</f>
        <v>923.95</v>
      </c>
      <c r="F109" s="13"/>
      <c r="G109" s="24"/>
      <c r="H109" s="34"/>
      <c r="I109" s="35"/>
    </row>
    <row r="110" spans="1:9" ht="15" customHeight="1" thickTop="1">
      <c r="A110" s="27"/>
      <c r="B110" s="19"/>
      <c r="C110" s="111"/>
      <c r="D110" s="13"/>
      <c r="F110" s="13"/>
      <c r="G110" s="24"/>
      <c r="H110" s="34"/>
      <c r="I110" s="35"/>
    </row>
    <row r="111" spans="1:9" ht="15" customHeight="1">
      <c r="A111" s="89" t="s">
        <v>107</v>
      </c>
      <c r="B111" s="19"/>
      <c r="C111" s="111"/>
      <c r="D111" s="13"/>
      <c r="E111" s="112"/>
      <c r="F111" s="13"/>
      <c r="G111" s="24"/>
      <c r="H111" s="34"/>
      <c r="I111" s="35"/>
    </row>
    <row r="112" spans="1:9" ht="15" customHeight="1">
      <c r="A112" s="171" t="s">
        <v>1694</v>
      </c>
      <c r="B112" s="166" t="s">
        <v>21</v>
      </c>
      <c r="C112" s="55">
        <v>17</v>
      </c>
      <c r="D112" s="13"/>
      <c r="E112" s="112"/>
      <c r="F112" s="13"/>
      <c r="G112" s="170" t="s">
        <v>255</v>
      </c>
      <c r="H112" s="34"/>
      <c r="I112" s="35"/>
    </row>
    <row r="113" spans="1:9" ht="15" customHeight="1">
      <c r="A113" s="171" t="s">
        <v>1693</v>
      </c>
      <c r="B113" s="166" t="s">
        <v>21</v>
      </c>
      <c r="C113" s="50">
        <v>17</v>
      </c>
      <c r="D113" s="13"/>
      <c r="E113" s="112"/>
      <c r="F113" s="13"/>
      <c r="G113" s="170" t="s">
        <v>255</v>
      </c>
      <c r="H113" s="34"/>
      <c r="I113" s="35"/>
    </row>
    <row r="114" spans="1:9" ht="15" customHeight="1">
      <c r="A114" s="19"/>
      <c r="B114" s="19"/>
      <c r="C114" s="111"/>
      <c r="D114" s="13"/>
      <c r="E114" s="112"/>
      <c r="F114" s="13"/>
      <c r="G114" s="24"/>
      <c r="H114" s="34"/>
      <c r="I114" s="35"/>
    </row>
    <row r="115" spans="1:9" ht="15" customHeight="1" thickBot="1">
      <c r="A115" s="27" t="s">
        <v>108</v>
      </c>
      <c r="B115" s="19"/>
      <c r="C115" s="111"/>
      <c r="D115" s="13"/>
      <c r="E115" s="97">
        <f>SUM(C112:C113)</f>
        <v>34</v>
      </c>
      <c r="F115" s="13"/>
      <c r="G115" s="24"/>
      <c r="H115" s="34"/>
      <c r="I115" s="35"/>
    </row>
    <row r="116" spans="1:9" ht="15" customHeight="1" thickTop="1">
      <c r="A116" s="27"/>
      <c r="B116" s="19"/>
      <c r="C116" s="111"/>
      <c r="D116" s="13"/>
      <c r="F116" s="13"/>
      <c r="G116" s="24"/>
      <c r="H116" s="34"/>
      <c r="I116" s="35"/>
    </row>
    <row r="117" spans="1:9" ht="15" customHeight="1">
      <c r="A117" s="89" t="s">
        <v>1035</v>
      </c>
      <c r="B117" s="19"/>
      <c r="C117" s="111"/>
      <c r="D117" s="13"/>
      <c r="E117" s="112"/>
      <c r="F117" s="13"/>
      <c r="G117" s="24"/>
      <c r="H117" s="34"/>
      <c r="I117" s="35"/>
    </row>
    <row r="118" spans="1:9" ht="15" customHeight="1">
      <c r="A118" s="171" t="s">
        <v>1633</v>
      </c>
      <c r="B118" s="4"/>
      <c r="C118" s="55">
        <v>1904</v>
      </c>
      <c r="D118" s="13"/>
      <c r="E118" s="112"/>
      <c r="F118" s="13"/>
      <c r="G118" s="170" t="s">
        <v>1532</v>
      </c>
      <c r="H118" s="34"/>
      <c r="I118" s="35"/>
    </row>
    <row r="119" spans="1:9" ht="15" customHeight="1">
      <c r="A119" s="171" t="s">
        <v>1633</v>
      </c>
      <c r="B119" s="4"/>
      <c r="C119" s="50">
        <v>42.5</v>
      </c>
      <c r="D119" s="13"/>
      <c r="E119" s="112"/>
      <c r="F119" s="13"/>
      <c r="G119" s="170" t="s">
        <v>1634</v>
      </c>
      <c r="H119" s="34"/>
      <c r="I119" s="35"/>
    </row>
    <row r="120" spans="1:9" ht="15" customHeight="1">
      <c r="A120" s="19"/>
      <c r="B120" s="19"/>
      <c r="C120" s="111"/>
      <c r="D120" s="13"/>
      <c r="E120" s="112"/>
      <c r="F120" s="13"/>
      <c r="G120" s="24"/>
      <c r="H120" s="34"/>
      <c r="I120" s="35"/>
    </row>
    <row r="121" spans="1:9" ht="15" customHeight="1" thickBot="1">
      <c r="A121" s="27" t="s">
        <v>1248</v>
      </c>
      <c r="B121" s="19"/>
      <c r="C121" s="111"/>
      <c r="D121" s="13"/>
      <c r="E121" s="97">
        <f>SUM(C118:C119)</f>
        <v>1946.5</v>
      </c>
      <c r="F121" s="13"/>
      <c r="G121" s="24"/>
      <c r="H121" s="34"/>
      <c r="I121" s="35"/>
    </row>
    <row r="122" spans="1:9" ht="15" customHeight="1" thickTop="1">
      <c r="A122" s="48"/>
      <c r="B122" s="5"/>
      <c r="C122" s="55"/>
      <c r="D122" s="55"/>
      <c r="E122" s="55"/>
      <c r="F122" s="1"/>
      <c r="G122" s="4"/>
      <c r="H122" s="34"/>
      <c r="I122" s="35"/>
    </row>
    <row r="123" spans="1:9" ht="15" customHeight="1">
      <c r="A123" s="89" t="s">
        <v>109</v>
      </c>
      <c r="B123" s="19"/>
      <c r="C123" s="111"/>
      <c r="D123" s="13"/>
      <c r="E123" s="112"/>
      <c r="F123" s="13"/>
      <c r="G123" s="24"/>
      <c r="H123" s="34"/>
      <c r="I123" s="35"/>
    </row>
    <row r="124" spans="1:9" ht="15" customHeight="1">
      <c r="A124" s="171" t="s">
        <v>1635</v>
      </c>
      <c r="B124" s="166"/>
      <c r="C124" s="55">
        <v>21</v>
      </c>
      <c r="D124" s="13"/>
      <c r="E124" s="112"/>
      <c r="F124" s="13"/>
      <c r="G124" s="170" t="s">
        <v>255</v>
      </c>
      <c r="H124" s="34"/>
      <c r="I124" s="35"/>
    </row>
    <row r="125" spans="1:9" ht="15" customHeight="1">
      <c r="A125" s="171" t="s">
        <v>1636</v>
      </c>
      <c r="B125" s="166"/>
      <c r="C125" s="50">
        <v>21</v>
      </c>
      <c r="D125" s="13"/>
      <c r="E125" s="112"/>
      <c r="F125" s="13"/>
      <c r="G125" s="170" t="s">
        <v>255</v>
      </c>
      <c r="H125" s="34"/>
      <c r="I125" s="35"/>
    </row>
    <row r="126" spans="1:9" ht="15" customHeight="1">
      <c r="A126" s="171"/>
      <c r="B126" s="166"/>
      <c r="C126" s="55"/>
      <c r="D126" s="13"/>
      <c r="E126" s="112"/>
      <c r="F126" s="13"/>
      <c r="G126" s="170"/>
      <c r="H126" s="34"/>
      <c r="I126" s="35"/>
    </row>
    <row r="127" spans="1:9" ht="15" customHeight="1" thickBot="1">
      <c r="A127" s="27" t="s">
        <v>1637</v>
      </c>
      <c r="B127" s="19"/>
      <c r="C127" s="111"/>
      <c r="D127" s="13"/>
      <c r="E127" s="97">
        <f>SUM(C124:C125)</f>
        <v>42</v>
      </c>
      <c r="F127" s="13"/>
      <c r="G127" s="24"/>
      <c r="H127" s="34"/>
      <c r="I127" s="35"/>
    </row>
    <row r="128" spans="1:9" ht="15" customHeight="1" thickTop="1">
      <c r="A128" s="48"/>
      <c r="B128" s="5"/>
      <c r="C128" s="55"/>
      <c r="D128" s="55"/>
      <c r="E128" s="55"/>
      <c r="F128" s="1"/>
      <c r="G128" s="4"/>
      <c r="H128" s="34"/>
      <c r="I128" s="35"/>
    </row>
    <row r="129" spans="1:9" ht="15" customHeight="1">
      <c r="A129" s="89" t="s">
        <v>1638</v>
      </c>
      <c r="B129" s="19"/>
      <c r="C129" s="111"/>
      <c r="D129" s="13"/>
      <c r="E129" s="112"/>
      <c r="F129" s="13"/>
      <c r="G129" s="24"/>
      <c r="H129" s="34"/>
      <c r="I129" s="35"/>
    </row>
    <row r="130" spans="1:9" ht="15" customHeight="1">
      <c r="A130" s="171" t="s">
        <v>1639</v>
      </c>
      <c r="B130" s="4"/>
      <c r="C130" s="50">
        <v>201.6</v>
      </c>
      <c r="D130" s="13"/>
      <c r="E130" s="112"/>
      <c r="F130" s="13"/>
      <c r="G130" s="170" t="s">
        <v>1640</v>
      </c>
      <c r="H130" s="34"/>
      <c r="I130" s="35"/>
    </row>
    <row r="131" spans="1:9" ht="15" customHeight="1">
      <c r="A131" s="19"/>
      <c r="B131" s="19"/>
      <c r="C131" s="111"/>
      <c r="D131" s="13"/>
      <c r="E131" s="112"/>
      <c r="F131" s="13"/>
      <c r="G131" s="24"/>
      <c r="H131" s="34"/>
      <c r="I131" s="35"/>
    </row>
    <row r="132" spans="1:9" ht="15" customHeight="1" thickBot="1">
      <c r="A132" s="27" t="s">
        <v>1641</v>
      </c>
      <c r="B132" s="19"/>
      <c r="C132" s="111"/>
      <c r="D132" s="13"/>
      <c r="E132" s="97">
        <f>SUM(C130:C130)</f>
        <v>201.6</v>
      </c>
      <c r="F132" s="13"/>
      <c r="G132" s="24"/>
      <c r="H132" s="34"/>
      <c r="I132" s="35"/>
    </row>
    <row r="133" spans="1:9" ht="15" customHeight="1" thickTop="1">
      <c r="A133" s="48"/>
      <c r="B133" s="5"/>
      <c r="C133" s="55"/>
      <c r="D133" s="55"/>
      <c r="E133" s="55"/>
      <c r="F133" s="1"/>
      <c r="G133" s="4"/>
      <c r="H133" s="34"/>
      <c r="I133" s="35"/>
    </row>
    <row r="134" spans="1:9" ht="15" customHeight="1">
      <c r="A134" s="89" t="s">
        <v>377</v>
      </c>
      <c r="B134" s="19"/>
      <c r="C134" s="111"/>
      <c r="D134" s="13"/>
      <c r="E134" s="112"/>
      <c r="F134" s="13"/>
      <c r="G134" s="24"/>
      <c r="H134" s="38"/>
      <c r="I134" s="37"/>
    </row>
    <row r="135" spans="1:9" ht="15" customHeight="1">
      <c r="A135" s="171" t="s">
        <v>1642</v>
      </c>
      <c r="B135" s="4"/>
      <c r="C135" s="50">
        <v>148.86</v>
      </c>
      <c r="D135" s="13"/>
      <c r="E135" s="112"/>
      <c r="F135" s="13"/>
      <c r="G135" s="170" t="s">
        <v>1643</v>
      </c>
      <c r="H135" s="38"/>
      <c r="I135" s="37"/>
    </row>
    <row r="136" spans="1:9" ht="15" customHeight="1">
      <c r="A136" s="19"/>
      <c r="B136" s="19"/>
      <c r="C136" s="111"/>
      <c r="D136" s="13"/>
      <c r="E136" s="112"/>
      <c r="F136" s="13"/>
      <c r="G136" s="24"/>
      <c r="H136" s="38"/>
      <c r="I136" s="37"/>
    </row>
    <row r="137" spans="1:9" ht="15" customHeight="1" thickBot="1">
      <c r="A137" s="27" t="s">
        <v>1644</v>
      </c>
      <c r="B137" s="19"/>
      <c r="C137" s="111"/>
      <c r="D137" s="13"/>
      <c r="E137" s="97">
        <f>SUM(C135:C135)</f>
        <v>148.86</v>
      </c>
      <c r="F137" s="13"/>
      <c r="G137" s="24"/>
      <c r="H137" s="38"/>
      <c r="I137" s="37"/>
    </row>
    <row r="138" spans="1:9" ht="15" customHeight="1" thickTop="1">
      <c r="A138" s="27"/>
      <c r="B138" s="19"/>
      <c r="C138" s="111"/>
      <c r="D138" s="13"/>
      <c r="F138" s="13"/>
      <c r="G138" s="24"/>
      <c r="H138" s="38"/>
      <c r="I138" s="37"/>
    </row>
    <row r="139" spans="1:9" ht="15" customHeight="1">
      <c r="A139" s="89" t="s">
        <v>1695</v>
      </c>
      <c r="B139" s="19"/>
      <c r="C139" s="111"/>
      <c r="D139" s="13"/>
      <c r="E139" s="112"/>
      <c r="F139" s="13"/>
      <c r="G139" s="24"/>
      <c r="H139" s="38"/>
      <c r="I139" s="37"/>
    </row>
    <row r="140" spans="1:9" ht="15" customHeight="1">
      <c r="A140" s="171" t="s">
        <v>1696</v>
      </c>
      <c r="B140" s="166" t="s">
        <v>21</v>
      </c>
      <c r="C140" s="50">
        <v>784</v>
      </c>
      <c r="D140" s="13"/>
      <c r="E140" s="112"/>
      <c r="F140" s="13"/>
      <c r="G140" s="170" t="s">
        <v>1697</v>
      </c>
      <c r="H140" s="38"/>
      <c r="I140" s="37"/>
    </row>
    <row r="141" spans="1:9" ht="15" customHeight="1">
      <c r="A141" s="19"/>
      <c r="B141" s="19"/>
      <c r="C141" s="111"/>
      <c r="D141" s="13"/>
      <c r="E141" s="112"/>
      <c r="F141" s="13"/>
      <c r="G141" s="24"/>
      <c r="H141" s="38"/>
      <c r="I141" s="37"/>
    </row>
    <row r="142" spans="1:9" ht="15" customHeight="1" thickBot="1">
      <c r="A142" s="27" t="s">
        <v>1698</v>
      </c>
      <c r="B142" s="19"/>
      <c r="C142" s="111"/>
      <c r="D142" s="13"/>
      <c r="E142" s="97">
        <f>SUM(C140:C140)</f>
        <v>784</v>
      </c>
      <c r="F142" s="13"/>
      <c r="G142" s="24"/>
      <c r="H142" s="38"/>
      <c r="I142" s="37"/>
    </row>
    <row r="143" spans="1:9" ht="15" customHeight="1" thickTop="1">
      <c r="A143" s="27"/>
      <c r="B143" s="19"/>
      <c r="C143" s="111"/>
      <c r="D143" s="13"/>
      <c r="F143" s="13"/>
      <c r="G143" s="24"/>
      <c r="H143" s="38"/>
      <c r="I143" s="37"/>
    </row>
    <row r="144" spans="1:9" ht="15" customHeight="1">
      <c r="A144" s="89" t="s">
        <v>347</v>
      </c>
      <c r="B144" s="19"/>
      <c r="C144" s="111"/>
      <c r="D144" s="13"/>
      <c r="E144" s="112"/>
      <c r="F144" s="13"/>
      <c r="G144" s="24"/>
      <c r="H144" s="38"/>
      <c r="I144" s="37"/>
    </row>
    <row r="145" spans="1:9" ht="15" customHeight="1">
      <c r="A145" s="171" t="s">
        <v>388</v>
      </c>
      <c r="B145" s="4"/>
      <c r="C145" s="50">
        <v>500</v>
      </c>
      <c r="D145" s="13"/>
      <c r="E145" s="112"/>
      <c r="F145" s="13"/>
      <c r="G145" s="170" t="s">
        <v>494</v>
      </c>
      <c r="H145" s="38"/>
      <c r="I145" s="37"/>
    </row>
    <row r="146" spans="1:9" ht="15" customHeight="1">
      <c r="A146" s="19"/>
      <c r="B146" s="19"/>
      <c r="C146" s="111"/>
      <c r="D146" s="13"/>
      <c r="E146" s="112"/>
      <c r="F146" s="13"/>
      <c r="G146" s="24"/>
      <c r="H146" s="38"/>
      <c r="I146" s="37"/>
    </row>
    <row r="147" spans="1:9" ht="15" customHeight="1" thickBot="1">
      <c r="A147" s="27" t="s">
        <v>495</v>
      </c>
      <c r="B147" s="19"/>
      <c r="C147" s="111"/>
      <c r="D147" s="13"/>
      <c r="E147" s="97">
        <f>SUM(C145:C145)</f>
        <v>500</v>
      </c>
      <c r="F147" s="13"/>
      <c r="G147" s="24"/>
      <c r="H147" s="38"/>
      <c r="I147" s="37"/>
    </row>
    <row r="148" spans="1:9" ht="15" customHeight="1" thickTop="1">
      <c r="A148" s="27"/>
      <c r="B148" s="19"/>
      <c r="C148" s="111"/>
      <c r="D148" s="13"/>
      <c r="F148" s="13"/>
      <c r="G148" s="24"/>
      <c r="H148" s="38"/>
      <c r="I148" s="37"/>
    </row>
    <row r="149" spans="1:9" ht="15" customHeight="1">
      <c r="A149" s="49" t="s">
        <v>283</v>
      </c>
      <c r="B149" s="5"/>
      <c r="C149" s="51"/>
      <c r="D149" s="51"/>
      <c r="E149" s="1"/>
      <c r="F149" s="1"/>
      <c r="G149" s="4"/>
      <c r="H149" s="38"/>
      <c r="I149" s="37"/>
    </row>
    <row r="150" spans="1:9" ht="15" customHeight="1">
      <c r="A150" s="166" t="s">
        <v>1645</v>
      </c>
      <c r="B150" s="4"/>
      <c r="C150" s="55">
        <v>180.61</v>
      </c>
      <c r="D150" s="51"/>
      <c r="E150" s="1"/>
      <c r="F150" s="1"/>
      <c r="G150" s="166" t="s">
        <v>389</v>
      </c>
      <c r="H150" s="38"/>
      <c r="I150" s="37"/>
    </row>
    <row r="151" spans="1:9" ht="15" customHeight="1">
      <c r="A151" s="166" t="s">
        <v>1646</v>
      </c>
      <c r="B151" s="4"/>
      <c r="C151" s="50">
        <v>319.08</v>
      </c>
      <c r="D151" s="51"/>
      <c r="E151" s="1"/>
      <c r="F151" s="1"/>
      <c r="G151" s="166" t="s">
        <v>390</v>
      </c>
      <c r="H151" s="38"/>
      <c r="I151" s="37"/>
    </row>
    <row r="152" spans="1:9" ht="15" customHeight="1">
      <c r="A152" s="49"/>
      <c r="B152" s="5"/>
      <c r="C152" s="51"/>
      <c r="D152" s="51"/>
      <c r="E152" s="1"/>
      <c r="F152" s="1"/>
      <c r="G152" s="4"/>
      <c r="H152" s="38"/>
      <c r="I152" s="37"/>
    </row>
    <row r="153" spans="1:9" ht="15" customHeight="1" thickBot="1">
      <c r="A153" s="48" t="s">
        <v>148</v>
      </c>
      <c r="B153" s="5"/>
      <c r="C153" s="51"/>
      <c r="D153" s="51"/>
      <c r="E153" s="97">
        <f>SUM(C150:C151)</f>
        <v>499.69</v>
      </c>
      <c r="F153" s="1"/>
      <c r="G153" s="4"/>
      <c r="H153" s="38"/>
      <c r="I153" s="37"/>
    </row>
    <row r="154" spans="1:9" ht="15" customHeight="1" thickTop="1">
      <c r="A154" s="27"/>
      <c r="B154" s="19"/>
      <c r="C154" s="111"/>
      <c r="D154" s="13"/>
      <c r="F154" s="13"/>
      <c r="G154" s="24"/>
      <c r="H154" s="38"/>
      <c r="I154" s="37"/>
    </row>
    <row r="155" spans="1:9" ht="15" customHeight="1">
      <c r="A155" s="89" t="s">
        <v>1699</v>
      </c>
      <c r="B155" s="19"/>
      <c r="C155" s="111"/>
      <c r="D155" s="13"/>
      <c r="E155" s="112"/>
      <c r="F155" s="13"/>
      <c r="G155" s="24"/>
      <c r="H155" s="38"/>
      <c r="I155" s="37"/>
    </row>
    <row r="156" spans="1:9" ht="15" customHeight="1">
      <c r="A156" s="171" t="s">
        <v>1700</v>
      </c>
      <c r="B156" s="166" t="s">
        <v>21</v>
      </c>
      <c r="C156" s="55">
        <v>5.9</v>
      </c>
      <c r="D156" s="13"/>
      <c r="E156" s="112"/>
      <c r="F156" s="13"/>
      <c r="G156" s="170" t="s">
        <v>2</v>
      </c>
      <c r="H156" s="38"/>
      <c r="I156" s="37"/>
    </row>
    <row r="157" spans="1:9" ht="15" customHeight="1">
      <c r="A157" s="171" t="s">
        <v>1701</v>
      </c>
      <c r="B157" s="166" t="s">
        <v>21</v>
      </c>
      <c r="C157" s="55">
        <v>5.9</v>
      </c>
      <c r="D157" s="13"/>
      <c r="E157" s="112"/>
      <c r="F157" s="13"/>
      <c r="G157" s="170" t="s">
        <v>2</v>
      </c>
      <c r="H157" s="38"/>
      <c r="I157" s="37"/>
    </row>
    <row r="158" spans="1:9" ht="15" customHeight="1">
      <c r="A158" s="171" t="s">
        <v>1702</v>
      </c>
      <c r="B158" s="166" t="s">
        <v>21</v>
      </c>
      <c r="C158" s="50">
        <v>10.87</v>
      </c>
      <c r="D158" s="13"/>
      <c r="E158" s="112"/>
      <c r="F158" s="13"/>
      <c r="G158" s="170" t="s">
        <v>134</v>
      </c>
      <c r="H158" s="38"/>
      <c r="I158" s="37"/>
    </row>
    <row r="159" spans="1:9" ht="15" customHeight="1">
      <c r="A159" s="19"/>
      <c r="B159" s="19"/>
      <c r="C159" s="111"/>
      <c r="D159" s="13"/>
      <c r="E159" s="112"/>
      <c r="F159" s="13"/>
      <c r="G159" s="24"/>
      <c r="H159" s="38"/>
      <c r="I159" s="37"/>
    </row>
    <row r="160" spans="1:9" ht="15" customHeight="1" thickBot="1">
      <c r="A160" s="27" t="s">
        <v>1703</v>
      </c>
      <c r="B160" s="19"/>
      <c r="C160" s="111"/>
      <c r="D160" s="13"/>
      <c r="E160" s="97">
        <f>SUM(C156:C158)</f>
        <v>22.67</v>
      </c>
      <c r="F160" s="13"/>
      <c r="G160" s="24"/>
      <c r="H160" s="38"/>
      <c r="I160" s="37"/>
    </row>
    <row r="161" spans="1:9" ht="15" customHeight="1" thickTop="1">
      <c r="A161" s="27"/>
      <c r="B161" s="19"/>
      <c r="C161" s="111"/>
      <c r="D161" s="13"/>
      <c r="F161" s="13"/>
      <c r="G161" s="24"/>
      <c r="H161" s="38"/>
      <c r="I161" s="37"/>
    </row>
    <row r="162" spans="1:9" ht="15" customHeight="1">
      <c r="A162" s="49" t="s">
        <v>519</v>
      </c>
      <c r="B162" s="4"/>
      <c r="C162" s="52"/>
      <c r="D162" s="52"/>
      <c r="E162" s="1"/>
      <c r="F162" s="1"/>
      <c r="G162" s="4"/>
      <c r="H162" s="38"/>
      <c r="I162" s="37"/>
    </row>
    <row r="163" spans="1:9" ht="15" customHeight="1">
      <c r="A163" s="166" t="s">
        <v>1704</v>
      </c>
      <c r="B163" s="166" t="s">
        <v>21</v>
      </c>
      <c r="C163" s="50">
        <v>3538.19</v>
      </c>
      <c r="D163" s="51"/>
      <c r="E163" s="58"/>
      <c r="F163" s="1"/>
      <c r="G163" s="166" t="s">
        <v>1705</v>
      </c>
      <c r="H163" s="38"/>
      <c r="I163" s="37"/>
    </row>
    <row r="164" spans="1:9" ht="15" customHeight="1">
      <c r="A164" s="4"/>
      <c r="B164" s="4"/>
      <c r="C164" s="51"/>
      <c r="D164" s="51"/>
      <c r="E164" s="58"/>
      <c r="F164" s="1"/>
      <c r="G164" s="4"/>
      <c r="H164" s="38"/>
      <c r="I164" s="37"/>
    </row>
    <row r="165" spans="1:9" ht="15" customHeight="1" thickBot="1">
      <c r="A165" s="48" t="s">
        <v>520</v>
      </c>
      <c r="B165" s="4"/>
      <c r="C165" s="51"/>
      <c r="D165" s="51"/>
      <c r="E165" s="69">
        <f>SUM(C163:C163)</f>
        <v>3538.19</v>
      </c>
      <c r="F165" s="1"/>
      <c r="G165" s="4"/>
      <c r="H165" s="38"/>
      <c r="I165" s="37"/>
    </row>
    <row r="166" spans="1:9" ht="15" customHeight="1" thickTop="1">
      <c r="A166" s="48"/>
      <c r="B166" s="4"/>
      <c r="C166" s="51"/>
      <c r="D166" s="51"/>
      <c r="E166" s="87"/>
      <c r="F166" s="1"/>
      <c r="G166" s="4"/>
      <c r="H166" s="38"/>
      <c r="I166" s="37"/>
    </row>
    <row r="167" spans="1:9" ht="15" customHeight="1">
      <c r="A167" s="49" t="s">
        <v>1647</v>
      </c>
      <c r="B167" s="4"/>
      <c r="C167" s="52"/>
      <c r="D167" s="52"/>
      <c r="E167" s="1"/>
      <c r="F167" s="1"/>
      <c r="G167" s="4"/>
      <c r="H167" s="38"/>
      <c r="I167" s="37"/>
    </row>
    <row r="168" spans="1:9" ht="15" customHeight="1">
      <c r="A168" s="166" t="s">
        <v>750</v>
      </c>
      <c r="B168" s="4"/>
      <c r="C168" s="50">
        <v>18.05</v>
      </c>
      <c r="D168" s="51"/>
      <c r="E168" s="58"/>
      <c r="F168" s="1"/>
      <c r="G168" s="166" t="s">
        <v>1648</v>
      </c>
      <c r="H168" s="38"/>
      <c r="I168" s="37"/>
    </row>
    <row r="169" spans="1:9" ht="15" customHeight="1">
      <c r="A169" s="4"/>
      <c r="B169" s="4"/>
      <c r="C169" s="51"/>
      <c r="D169" s="51"/>
      <c r="E169" s="58"/>
      <c r="F169" s="1"/>
      <c r="G169" s="4"/>
      <c r="H169" s="38"/>
      <c r="I169" s="37"/>
    </row>
    <row r="170" spans="1:9" ht="15" customHeight="1" thickBot="1">
      <c r="A170" s="48" t="s">
        <v>1649</v>
      </c>
      <c r="B170" s="4"/>
      <c r="C170" s="51"/>
      <c r="D170" s="51"/>
      <c r="E170" s="69">
        <f>SUM(C168:C168)</f>
        <v>18.05</v>
      </c>
      <c r="F170" s="1"/>
      <c r="G170" s="4"/>
      <c r="H170" s="38"/>
      <c r="I170" s="37"/>
    </row>
    <row r="171" spans="1:9" ht="15" customHeight="1" thickTop="1">
      <c r="A171" s="48"/>
      <c r="B171" s="4"/>
      <c r="C171" s="51"/>
      <c r="D171" s="51"/>
      <c r="E171" s="87"/>
      <c r="F171" s="1"/>
      <c r="G171" s="4"/>
      <c r="H171" s="38"/>
      <c r="I171" s="37"/>
    </row>
    <row r="172" spans="1:9" ht="15" customHeight="1">
      <c r="A172" s="49" t="s">
        <v>166</v>
      </c>
      <c r="B172" s="5"/>
      <c r="C172" s="51"/>
      <c r="D172" s="51"/>
      <c r="E172" s="1"/>
      <c r="F172" s="1"/>
      <c r="G172" s="4"/>
      <c r="H172" s="38"/>
      <c r="I172" s="37"/>
    </row>
    <row r="173" spans="1:9" ht="15" customHeight="1">
      <c r="A173" s="166" t="s">
        <v>1650</v>
      </c>
      <c r="B173" s="4"/>
      <c r="C173" s="55">
        <v>184.92</v>
      </c>
      <c r="D173" s="51"/>
      <c r="E173" s="1"/>
      <c r="F173" s="1"/>
      <c r="G173" s="166" t="s">
        <v>187</v>
      </c>
      <c r="H173" s="38"/>
      <c r="I173" s="37"/>
    </row>
    <row r="174" spans="1:9" ht="15" customHeight="1">
      <c r="A174" s="166" t="s">
        <v>1651</v>
      </c>
      <c r="B174" s="166"/>
      <c r="C174" s="50">
        <v>54.61</v>
      </c>
      <c r="D174" s="51"/>
      <c r="E174" s="1"/>
      <c r="F174" s="1"/>
      <c r="G174" s="166" t="s">
        <v>187</v>
      </c>
      <c r="H174" s="38"/>
      <c r="I174" s="37"/>
    </row>
    <row r="175" spans="1:9" ht="15" customHeight="1">
      <c r="A175" s="49"/>
      <c r="B175" s="5"/>
      <c r="C175" s="51"/>
      <c r="D175" s="51"/>
      <c r="E175" s="1"/>
      <c r="F175" s="1"/>
      <c r="G175" s="4"/>
      <c r="H175" s="38"/>
      <c r="I175" s="37"/>
    </row>
    <row r="176" spans="1:9" ht="15" customHeight="1" thickBot="1">
      <c r="A176" s="48" t="s">
        <v>1652</v>
      </c>
      <c r="B176" s="5"/>
      <c r="C176" s="51"/>
      <c r="D176" s="51"/>
      <c r="E176" s="97">
        <f>SUM(C173:C174)</f>
        <v>239.52999999999997</v>
      </c>
      <c r="F176" s="1"/>
      <c r="G176" s="4"/>
      <c r="H176" s="38"/>
      <c r="I176" s="37"/>
    </row>
    <row r="177" spans="1:9" ht="15" customHeight="1" thickTop="1">
      <c r="A177" s="48"/>
      <c r="B177" s="4"/>
      <c r="C177" s="51"/>
      <c r="D177" s="51"/>
      <c r="E177" s="87"/>
      <c r="F177" s="1"/>
      <c r="G177" s="4"/>
      <c r="H177" s="38"/>
      <c r="I177" s="37"/>
    </row>
    <row r="178" spans="1:5" ht="15" customHeight="1">
      <c r="A178" s="49" t="s">
        <v>277</v>
      </c>
      <c r="B178" s="108"/>
      <c r="D178" s="88"/>
      <c r="E178" s="88"/>
    </row>
    <row r="179" spans="1:7" ht="15" customHeight="1">
      <c r="A179" s="166" t="s">
        <v>1653</v>
      </c>
      <c r="B179" s="4"/>
      <c r="C179" s="66">
        <v>277.39</v>
      </c>
      <c r="D179" s="88"/>
      <c r="E179" s="88"/>
      <c r="G179" t="s">
        <v>352</v>
      </c>
    </row>
    <row r="180" spans="2:5" ht="15" customHeight="1">
      <c r="B180" s="108"/>
      <c r="D180" s="88"/>
      <c r="E180" s="88"/>
    </row>
    <row r="181" spans="1:5" ht="15" customHeight="1" thickBot="1">
      <c r="A181" s="67" t="s">
        <v>278</v>
      </c>
      <c r="B181" s="108"/>
      <c r="D181" s="88"/>
      <c r="E181" s="68">
        <f>SUM(C179)</f>
        <v>277.39</v>
      </c>
    </row>
    <row r="182" spans="1:5" ht="15" customHeight="1" thickTop="1">
      <c r="A182" s="67"/>
      <c r="B182" s="108"/>
      <c r="D182" s="88"/>
      <c r="E182" s="88"/>
    </row>
    <row r="183" spans="1:5" ht="15" customHeight="1">
      <c r="A183" s="49" t="s">
        <v>284</v>
      </c>
      <c r="B183" s="108"/>
      <c r="D183" s="88"/>
      <c r="E183" s="88"/>
    </row>
    <row r="184" spans="1:7" ht="15" customHeight="1">
      <c r="A184" s="166" t="s">
        <v>351</v>
      </c>
      <c r="B184" s="4"/>
      <c r="C184" s="66">
        <v>56</v>
      </c>
      <c r="D184" s="88"/>
      <c r="E184" s="88"/>
      <c r="G184" t="s">
        <v>319</v>
      </c>
    </row>
    <row r="185" spans="2:5" ht="15" customHeight="1">
      <c r="B185" s="108"/>
      <c r="D185" s="88"/>
      <c r="E185" s="88"/>
    </row>
    <row r="186" spans="1:5" ht="15" customHeight="1" thickBot="1">
      <c r="A186" s="67" t="s">
        <v>285</v>
      </c>
      <c r="B186" s="108"/>
      <c r="D186" s="88"/>
      <c r="E186" s="68">
        <f>SUM(C184)</f>
        <v>56</v>
      </c>
    </row>
    <row r="187" spans="1:5" ht="15" customHeight="1" thickTop="1">
      <c r="A187" s="67"/>
      <c r="B187" s="108"/>
      <c r="D187" s="88"/>
      <c r="E187" s="88"/>
    </row>
    <row r="188" spans="1:9" ht="15" customHeight="1">
      <c r="A188" s="49" t="s">
        <v>161</v>
      </c>
      <c r="B188" s="48"/>
      <c r="C188" s="23"/>
      <c r="D188" s="87"/>
      <c r="E188" s="87"/>
      <c r="F188" s="1"/>
      <c r="G188" s="4"/>
      <c r="H188" s="34"/>
      <c r="I188" s="33"/>
    </row>
    <row r="189" spans="1:9" ht="15" customHeight="1">
      <c r="A189" s="166" t="s">
        <v>1654</v>
      </c>
      <c r="B189" s="166"/>
      <c r="C189" s="55">
        <v>238.42</v>
      </c>
      <c r="D189" s="55"/>
      <c r="G189" s="23" t="s">
        <v>212</v>
      </c>
      <c r="H189" s="34"/>
      <c r="I189" s="11"/>
    </row>
    <row r="190" spans="1:9" ht="15" customHeight="1">
      <c r="A190" s="170" t="s">
        <v>1656</v>
      </c>
      <c r="B190" s="166"/>
      <c r="C190" s="55">
        <v>260.78</v>
      </c>
      <c r="D190" s="54"/>
      <c r="G190" s="13" t="s">
        <v>213</v>
      </c>
      <c r="H190" s="34"/>
      <c r="I190" s="33"/>
    </row>
    <row r="191" spans="1:9" ht="15" customHeight="1">
      <c r="A191" s="166" t="s">
        <v>1655</v>
      </c>
      <c r="B191" s="4"/>
      <c r="C191" s="50">
        <v>38.11</v>
      </c>
      <c r="D191" s="55"/>
      <c r="G191" s="13" t="s">
        <v>214</v>
      </c>
      <c r="H191" s="34"/>
      <c r="I191" s="33"/>
    </row>
    <row r="192" spans="1:9" ht="15" customHeight="1">
      <c r="A192" s="4"/>
      <c r="B192" s="4"/>
      <c r="C192" s="54"/>
      <c r="D192" s="54"/>
      <c r="G192" s="13"/>
      <c r="H192" s="34"/>
      <c r="I192" s="33"/>
    </row>
    <row r="193" spans="1:9" ht="15" customHeight="1" thickBot="1">
      <c r="A193" s="48" t="s">
        <v>215</v>
      </c>
      <c r="B193" s="48"/>
      <c r="C193" s="23"/>
      <c r="D193" s="61"/>
      <c r="E193" s="65">
        <f>SUM(C189:C191)</f>
        <v>537.31</v>
      </c>
      <c r="F193" s="25"/>
      <c r="G193" s="4"/>
      <c r="H193" s="34"/>
      <c r="I193" s="42"/>
    </row>
    <row r="194" spans="1:9" ht="15" customHeight="1" thickTop="1">
      <c r="A194" s="48"/>
      <c r="B194" s="48"/>
      <c r="C194" s="23"/>
      <c r="D194" s="61"/>
      <c r="E194" s="61"/>
      <c r="F194" s="25"/>
      <c r="G194" s="4"/>
      <c r="H194" s="34"/>
      <c r="I194" s="42"/>
    </row>
    <row r="195" spans="1:9" ht="15" customHeight="1">
      <c r="A195" s="49" t="s">
        <v>162</v>
      </c>
      <c r="B195" s="5"/>
      <c r="C195" s="57"/>
      <c r="D195" s="57"/>
      <c r="E195" s="25"/>
      <c r="F195" s="25"/>
      <c r="G195" s="4"/>
      <c r="H195" s="34"/>
      <c r="I195" s="42"/>
    </row>
    <row r="196" spans="1:9" ht="15" customHeight="1">
      <c r="A196" s="4" t="s">
        <v>286</v>
      </c>
      <c r="B196" s="4"/>
      <c r="C196" s="50">
        <v>3173.22</v>
      </c>
      <c r="D196" s="23"/>
      <c r="E196" s="23"/>
      <c r="F196" s="1"/>
      <c r="G196" s="166" t="s">
        <v>299</v>
      </c>
      <c r="H196" s="23"/>
      <c r="I196" s="33"/>
    </row>
    <row r="197" spans="1:9" ht="15" customHeight="1">
      <c r="A197" s="4"/>
      <c r="B197" s="4"/>
      <c r="C197" s="4"/>
      <c r="D197" s="51"/>
      <c r="E197" s="52"/>
      <c r="F197" s="1"/>
      <c r="G197" s="1"/>
      <c r="H197" s="4"/>
      <c r="I197" s="33"/>
    </row>
    <row r="198" spans="1:9" ht="15" customHeight="1" thickBot="1">
      <c r="A198" s="48" t="s">
        <v>222</v>
      </c>
      <c r="B198" s="5"/>
      <c r="C198" s="4"/>
      <c r="D198" s="57"/>
      <c r="E198" s="97">
        <f>SUM(C196:C196)</f>
        <v>3173.22</v>
      </c>
      <c r="F198" s="23"/>
      <c r="G198" s="1"/>
      <c r="H198" s="4"/>
      <c r="I198" s="33"/>
    </row>
    <row r="199" spans="1:9" ht="15" customHeight="1" thickTop="1">
      <c r="A199" s="48"/>
      <c r="B199" s="5"/>
      <c r="C199" s="57"/>
      <c r="D199" s="57"/>
      <c r="F199" s="1"/>
      <c r="G199" s="4"/>
      <c r="H199" s="11"/>
      <c r="I199" s="33"/>
    </row>
    <row r="200" spans="1:9" ht="15" customHeight="1">
      <c r="A200" s="49" t="s">
        <v>413</v>
      </c>
      <c r="B200" s="5"/>
      <c r="C200" s="57"/>
      <c r="D200" s="57"/>
      <c r="E200" s="25"/>
      <c r="F200" s="25"/>
      <c r="G200" s="4"/>
      <c r="H200" s="11"/>
      <c r="I200" s="33"/>
    </row>
    <row r="201" spans="1:9" ht="15" customHeight="1">
      <c r="A201" s="166" t="s">
        <v>1706</v>
      </c>
      <c r="B201" s="166" t="s">
        <v>21</v>
      </c>
      <c r="C201" s="50">
        <v>954.73</v>
      </c>
      <c r="D201" s="23"/>
      <c r="E201" s="23"/>
      <c r="F201" s="1"/>
      <c r="G201" s="166" t="s">
        <v>1707</v>
      </c>
      <c r="H201" s="11"/>
      <c r="I201" s="33"/>
    </row>
    <row r="202" spans="1:9" ht="15" customHeight="1">
      <c r="A202" s="4"/>
      <c r="B202" s="4"/>
      <c r="C202" s="4"/>
      <c r="D202" s="51"/>
      <c r="E202" s="52"/>
      <c r="F202" s="1"/>
      <c r="G202" s="1"/>
      <c r="H202" s="11"/>
      <c r="I202" s="33"/>
    </row>
    <row r="203" spans="1:9" ht="15" customHeight="1" thickBot="1">
      <c r="A203" s="48" t="s">
        <v>414</v>
      </c>
      <c r="B203" s="5"/>
      <c r="C203" s="4"/>
      <c r="D203" s="57"/>
      <c r="E203" s="97">
        <f>SUM(C201:C201)</f>
        <v>954.73</v>
      </c>
      <c r="F203" s="23"/>
      <c r="G203" s="1"/>
      <c r="H203" s="11"/>
      <c r="I203" s="33"/>
    </row>
    <row r="204" spans="1:9" ht="15" customHeight="1" thickTop="1">
      <c r="A204" s="48"/>
      <c r="B204" s="5"/>
      <c r="C204" s="57"/>
      <c r="D204" s="57"/>
      <c r="F204" s="1"/>
      <c r="G204" s="4"/>
      <c r="H204" s="11"/>
      <c r="I204" s="33"/>
    </row>
    <row r="205" spans="1:8" ht="15" customHeight="1">
      <c r="A205" s="49" t="s">
        <v>163</v>
      </c>
      <c r="B205" s="5"/>
      <c r="C205" s="57"/>
      <c r="D205" s="57"/>
      <c r="F205" s="1"/>
      <c r="G205" s="4"/>
      <c r="H205" s="4"/>
    </row>
    <row r="206" spans="1:8" ht="15" customHeight="1">
      <c r="A206" s="166" t="s">
        <v>1657</v>
      </c>
      <c r="B206" s="4"/>
      <c r="C206" s="58">
        <v>4.35</v>
      </c>
      <c r="D206" s="58"/>
      <c r="G206" s="176" t="s">
        <v>1658</v>
      </c>
      <c r="H206" s="4"/>
    </row>
    <row r="207" spans="1:8" ht="15" customHeight="1">
      <c r="A207" s="166" t="s">
        <v>1659</v>
      </c>
      <c r="B207" s="4"/>
      <c r="C207" s="87">
        <v>18.32</v>
      </c>
      <c r="D207" s="58"/>
      <c r="G207" s="176" t="s">
        <v>42</v>
      </c>
      <c r="H207" s="4"/>
    </row>
    <row r="208" spans="1:8" ht="15" customHeight="1">
      <c r="A208" s="166" t="s">
        <v>1660</v>
      </c>
      <c r="B208" s="4"/>
      <c r="C208" s="66">
        <v>19.79</v>
      </c>
      <c r="D208" s="58"/>
      <c r="G208" s="176" t="s">
        <v>1661</v>
      </c>
      <c r="H208" s="4"/>
    </row>
    <row r="209" spans="1:11" ht="15" customHeight="1">
      <c r="A209" s="4"/>
      <c r="B209" s="4"/>
      <c r="C209" s="58"/>
      <c r="D209" s="58"/>
      <c r="E209" s="1"/>
      <c r="F209" s="1"/>
      <c r="G209" s="33"/>
      <c r="H209" s="4"/>
      <c r="I209" s="9"/>
      <c r="K209" s="23"/>
    </row>
    <row r="210" spans="1:11" ht="15" customHeight="1" thickBot="1">
      <c r="A210" s="48" t="s">
        <v>216</v>
      </c>
      <c r="B210" s="48"/>
      <c r="C210" s="23"/>
      <c r="D210" s="87"/>
      <c r="E210" s="69">
        <f>SUM(C206:C208)</f>
        <v>42.46</v>
      </c>
      <c r="F210" s="1"/>
      <c r="G210" s="33"/>
      <c r="H210" s="4"/>
      <c r="I210" s="9"/>
      <c r="K210" s="23"/>
    </row>
    <row r="211" spans="1:11" ht="15" customHeight="1" thickTop="1">
      <c r="A211" s="48"/>
      <c r="B211" s="48"/>
      <c r="C211" s="23"/>
      <c r="D211" s="87"/>
      <c r="E211" s="87"/>
      <c r="F211" s="1"/>
      <c r="G211" s="33"/>
      <c r="H211" s="4"/>
      <c r="I211" s="9"/>
      <c r="K211" s="23"/>
    </row>
    <row r="212" spans="1:11" ht="15" customHeight="1">
      <c r="A212" s="49" t="s">
        <v>353</v>
      </c>
      <c r="B212" s="5"/>
      <c r="C212" s="57"/>
      <c r="D212" s="57"/>
      <c r="E212" s="25"/>
      <c r="F212" s="25"/>
      <c r="G212" s="4"/>
      <c r="H212" s="4"/>
      <c r="I212" s="9"/>
      <c r="K212" s="23"/>
    </row>
    <row r="213" spans="1:11" ht="15" customHeight="1">
      <c r="A213" s="166" t="s">
        <v>370</v>
      </c>
      <c r="B213" s="4"/>
      <c r="C213" s="50">
        <v>371.67</v>
      </c>
      <c r="D213" s="52"/>
      <c r="E213" s="1"/>
      <c r="F213" s="1"/>
      <c r="G213" s="166" t="s">
        <v>354</v>
      </c>
      <c r="H213" s="4"/>
      <c r="I213" s="9"/>
      <c r="K213" s="23"/>
    </row>
    <row r="214" spans="1:11" ht="15" customHeight="1">
      <c r="A214" s="4"/>
      <c r="B214" s="4"/>
      <c r="C214" s="51"/>
      <c r="D214" s="52"/>
      <c r="E214" s="1"/>
      <c r="F214" s="1"/>
      <c r="G214" s="4"/>
      <c r="H214" s="4"/>
      <c r="I214" s="9"/>
      <c r="K214" s="23"/>
    </row>
    <row r="215" spans="1:11" ht="15" customHeight="1" thickBot="1">
      <c r="A215" s="48" t="s">
        <v>355</v>
      </c>
      <c r="B215" s="5"/>
      <c r="C215" s="57"/>
      <c r="D215" s="57"/>
      <c r="E215" s="97">
        <f>SUM(C213:C213)</f>
        <v>371.67</v>
      </c>
      <c r="F215" s="1"/>
      <c r="G215" s="4"/>
      <c r="H215" s="4"/>
      <c r="I215" s="9"/>
      <c r="K215" s="23"/>
    </row>
    <row r="216" spans="1:11" ht="15" customHeight="1" thickTop="1">
      <c r="A216" s="48"/>
      <c r="B216" s="48"/>
      <c r="C216" s="23"/>
      <c r="D216" s="87"/>
      <c r="E216" s="87"/>
      <c r="F216" s="1"/>
      <c r="G216" s="33"/>
      <c r="H216" s="4"/>
      <c r="I216" s="9"/>
      <c r="K216" s="23"/>
    </row>
    <row r="217" spans="1:11" ht="15" customHeight="1">
      <c r="A217" s="49" t="s">
        <v>189</v>
      </c>
      <c r="B217" s="5"/>
      <c r="C217" s="57"/>
      <c r="D217" s="57"/>
      <c r="E217" s="25"/>
      <c r="F217" s="25"/>
      <c r="G217" s="4"/>
      <c r="H217" s="4"/>
      <c r="I217" s="9"/>
      <c r="K217" s="23"/>
    </row>
    <row r="218" spans="1:11" ht="15" customHeight="1">
      <c r="A218" s="166" t="s">
        <v>1662</v>
      </c>
      <c r="B218" s="4"/>
      <c r="C218" s="55">
        <v>60</v>
      </c>
      <c r="D218" s="52"/>
      <c r="E218" s="1"/>
      <c r="F218" s="1"/>
      <c r="G218" s="166" t="s">
        <v>1663</v>
      </c>
      <c r="H218" s="4"/>
      <c r="I218" s="9"/>
      <c r="K218" s="23"/>
    </row>
    <row r="219" spans="1:11" ht="15" customHeight="1">
      <c r="A219" s="166" t="s">
        <v>1708</v>
      </c>
      <c r="B219" s="166" t="s">
        <v>21</v>
      </c>
      <c r="C219" s="50">
        <v>20</v>
      </c>
      <c r="D219" s="52"/>
      <c r="E219" s="1"/>
      <c r="F219" s="1"/>
      <c r="G219" s="166" t="s">
        <v>1709</v>
      </c>
      <c r="H219" s="4"/>
      <c r="I219" s="9"/>
      <c r="K219" s="23"/>
    </row>
    <row r="220" spans="1:11" ht="15" customHeight="1">
      <c r="A220" s="4"/>
      <c r="B220" s="4"/>
      <c r="C220" s="51"/>
      <c r="D220" s="52"/>
      <c r="E220" s="1"/>
      <c r="F220" s="1"/>
      <c r="G220" s="4"/>
      <c r="H220" s="4"/>
      <c r="I220" s="9"/>
      <c r="K220" s="23"/>
    </row>
    <row r="221" spans="1:11" ht="15" customHeight="1" thickBot="1">
      <c r="A221" s="48" t="s">
        <v>60</v>
      </c>
      <c r="B221" s="5"/>
      <c r="C221" s="57"/>
      <c r="D221" s="57"/>
      <c r="E221" s="97">
        <f>SUM(C218:C219)</f>
        <v>80</v>
      </c>
      <c r="F221" s="1"/>
      <c r="G221" s="4"/>
      <c r="H221" s="4"/>
      <c r="I221" s="9"/>
      <c r="K221" s="23"/>
    </row>
    <row r="222" spans="1:11" ht="15" customHeight="1" thickTop="1">
      <c r="A222" s="48"/>
      <c r="B222" s="48"/>
      <c r="C222" s="23"/>
      <c r="D222" s="87"/>
      <c r="E222" s="87"/>
      <c r="F222" s="1"/>
      <c r="G222" s="33"/>
      <c r="H222" s="4"/>
      <c r="I222" s="9"/>
      <c r="K222" s="23"/>
    </row>
    <row r="223" spans="1:10" ht="15">
      <c r="A223" s="49" t="s">
        <v>253</v>
      </c>
      <c r="B223" s="4"/>
      <c r="C223" s="52"/>
      <c r="D223" s="52"/>
      <c r="E223" s="1"/>
      <c r="F223" s="1"/>
      <c r="G223" s="4"/>
      <c r="H223" s="34"/>
      <c r="I223" s="9"/>
      <c r="J223" s="29"/>
    </row>
    <row r="224" spans="1:10" ht="14.25">
      <c r="A224" s="166" t="s">
        <v>1664</v>
      </c>
      <c r="B224" s="4"/>
      <c r="C224" s="55">
        <v>9</v>
      </c>
      <c r="D224" s="52"/>
      <c r="E224" s="1"/>
      <c r="F224" s="1"/>
      <c r="G224" s="166" t="s">
        <v>498</v>
      </c>
      <c r="H224" s="119"/>
      <c r="I224" s="9"/>
      <c r="J224" s="29"/>
    </row>
    <row r="225" spans="1:10" ht="14.25">
      <c r="A225" s="166" t="s">
        <v>1665</v>
      </c>
      <c r="B225" s="4"/>
      <c r="C225" s="55">
        <v>851</v>
      </c>
      <c r="D225" s="52"/>
      <c r="E225" s="1"/>
      <c r="F225" s="1"/>
      <c r="G225" s="166" t="s">
        <v>1666</v>
      </c>
      <c r="H225" s="34"/>
      <c r="I225" s="9"/>
      <c r="J225" s="29"/>
    </row>
    <row r="226" spans="1:10" ht="14.25">
      <c r="A226" s="166" t="s">
        <v>1667</v>
      </c>
      <c r="B226" s="4"/>
      <c r="C226" s="55">
        <v>260.83</v>
      </c>
      <c r="D226" s="52"/>
      <c r="E226" s="1"/>
      <c r="F226" s="1"/>
      <c r="G226" s="166" t="s">
        <v>1540</v>
      </c>
      <c r="H226" s="34"/>
      <c r="I226" s="9"/>
      <c r="J226" s="29"/>
    </row>
    <row r="227" spans="1:10" ht="14.25">
      <c r="A227" s="166" t="s">
        <v>1668</v>
      </c>
      <c r="B227" s="4"/>
      <c r="C227" s="55">
        <v>75.99</v>
      </c>
      <c r="D227" s="52"/>
      <c r="E227" s="1"/>
      <c r="F227" s="1"/>
      <c r="G227" s="166" t="s">
        <v>1669</v>
      </c>
      <c r="H227" s="34"/>
      <c r="I227" s="9"/>
      <c r="J227" s="29"/>
    </row>
    <row r="228" spans="1:10" ht="14.25">
      <c r="A228" s="166" t="s">
        <v>1670</v>
      </c>
      <c r="B228" s="4"/>
      <c r="C228" s="55">
        <v>218.83</v>
      </c>
      <c r="D228" s="52"/>
      <c r="E228" s="1"/>
      <c r="F228" s="1"/>
      <c r="G228" s="166" t="s">
        <v>1671</v>
      </c>
      <c r="H228" s="34"/>
      <c r="I228" s="9"/>
      <c r="J228" s="29"/>
    </row>
    <row r="229" spans="1:10" ht="14.25">
      <c r="A229" s="166" t="s">
        <v>1672</v>
      </c>
      <c r="B229" s="4"/>
      <c r="C229" s="55">
        <v>75.8</v>
      </c>
      <c r="D229" s="52"/>
      <c r="E229" s="1"/>
      <c r="F229" s="1"/>
      <c r="G229" s="166" t="s">
        <v>80</v>
      </c>
      <c r="H229" s="34"/>
      <c r="I229" s="9"/>
      <c r="J229" s="29"/>
    </row>
    <row r="230" spans="1:10" ht="14.25">
      <c r="A230" s="166" t="s">
        <v>1673</v>
      </c>
      <c r="B230" s="4"/>
      <c r="C230" s="55">
        <v>250.01</v>
      </c>
      <c r="D230" s="52"/>
      <c r="E230" s="1"/>
      <c r="F230" s="1"/>
      <c r="G230" s="166" t="s">
        <v>1674</v>
      </c>
      <c r="H230" s="34"/>
      <c r="I230" s="9"/>
      <c r="J230" s="29"/>
    </row>
    <row r="231" spans="1:10" ht="14.25">
      <c r="A231" s="166" t="s">
        <v>1675</v>
      </c>
      <c r="B231" s="4"/>
      <c r="C231" s="55">
        <v>326.75</v>
      </c>
      <c r="D231" s="52"/>
      <c r="E231" s="1"/>
      <c r="F231" s="1"/>
      <c r="G231" s="166" t="s">
        <v>794</v>
      </c>
      <c r="H231" s="34"/>
      <c r="I231" s="9"/>
      <c r="J231" s="29"/>
    </row>
    <row r="232" spans="1:10" ht="14.25">
      <c r="A232" s="166" t="s">
        <v>1676</v>
      </c>
      <c r="B232" s="4"/>
      <c r="C232" s="55">
        <v>2.2</v>
      </c>
      <c r="D232" s="52"/>
      <c r="E232" s="1"/>
      <c r="F232" s="1"/>
      <c r="G232" s="166" t="s">
        <v>63</v>
      </c>
      <c r="H232" s="34"/>
      <c r="I232" s="9"/>
      <c r="J232" s="29"/>
    </row>
    <row r="233" spans="1:10" ht="14.25">
      <c r="A233" s="4"/>
      <c r="B233" s="4"/>
      <c r="C233" s="52"/>
      <c r="D233" s="52"/>
      <c r="E233" s="1"/>
      <c r="F233" s="1"/>
      <c r="G233" s="4"/>
      <c r="H233" s="34"/>
      <c r="I233" s="9"/>
      <c r="J233" s="29"/>
    </row>
    <row r="234" spans="1:10" ht="15.75" thickBot="1">
      <c r="A234" s="48" t="s">
        <v>254</v>
      </c>
      <c r="B234" s="5"/>
      <c r="C234" s="53"/>
      <c r="D234" s="53"/>
      <c r="E234" s="45">
        <f>SUM(C224:C232)</f>
        <v>2070.41</v>
      </c>
      <c r="F234" s="32"/>
      <c r="G234" s="4"/>
      <c r="H234" s="34"/>
      <c r="I234" s="9"/>
      <c r="J234" s="29"/>
    </row>
    <row r="235" spans="1:10" ht="15.75" thickTop="1">
      <c r="A235" s="48"/>
      <c r="B235" s="5"/>
      <c r="C235" s="53"/>
      <c r="D235" s="53"/>
      <c r="E235" s="28"/>
      <c r="F235" s="32"/>
      <c r="G235" s="4"/>
      <c r="H235" s="34"/>
      <c r="I235" s="9"/>
      <c r="J235" s="29"/>
    </row>
    <row r="236" spans="1:10" ht="15">
      <c r="A236" s="49" t="s">
        <v>362</v>
      </c>
      <c r="B236" s="49"/>
      <c r="C236" s="51"/>
      <c r="D236" s="51"/>
      <c r="E236" s="1"/>
      <c r="F236" s="1"/>
      <c r="G236" s="4"/>
      <c r="H236" s="34"/>
      <c r="I236" s="9"/>
      <c r="J236" s="29"/>
    </row>
    <row r="237" spans="1:10" ht="14.25">
      <c r="A237" s="166" t="s">
        <v>67</v>
      </c>
      <c r="B237" s="4"/>
      <c r="C237" s="50">
        <v>327.9</v>
      </c>
      <c r="D237" s="51"/>
      <c r="E237" s="1"/>
      <c r="F237" s="1"/>
      <c r="G237" s="166" t="s">
        <v>363</v>
      </c>
      <c r="H237" s="34"/>
      <c r="I237" s="9"/>
      <c r="J237" s="29"/>
    </row>
    <row r="238" spans="1:10" ht="14.25">
      <c r="A238" s="4"/>
      <c r="B238" s="4"/>
      <c r="C238" s="59"/>
      <c r="D238" s="59"/>
      <c r="E238" s="44"/>
      <c r="F238" s="44"/>
      <c r="G238" s="36"/>
      <c r="H238" s="34"/>
      <c r="I238" s="9"/>
      <c r="J238" s="29"/>
    </row>
    <row r="239" spans="1:10" ht="15.75" thickBot="1">
      <c r="A239" s="48" t="s">
        <v>364</v>
      </c>
      <c r="B239" s="48"/>
      <c r="C239" s="23"/>
      <c r="D239" s="55"/>
      <c r="E239" s="56">
        <f>SUM(C237:C237)</f>
        <v>327.9</v>
      </c>
      <c r="F239" s="1"/>
      <c r="G239" s="23"/>
      <c r="H239" s="34"/>
      <c r="I239" s="9"/>
      <c r="J239" s="29"/>
    </row>
    <row r="240" spans="1:10" ht="15.75" thickTop="1">
      <c r="A240" s="48"/>
      <c r="B240" s="48"/>
      <c r="C240" s="23"/>
      <c r="D240" s="55"/>
      <c r="E240" s="55"/>
      <c r="F240" s="1"/>
      <c r="G240" s="23"/>
      <c r="H240" s="34"/>
      <c r="I240" s="9"/>
      <c r="J240" s="29"/>
    </row>
    <row r="241" spans="1:10" ht="15">
      <c r="A241" s="49" t="s">
        <v>48</v>
      </c>
      <c r="B241" s="5"/>
      <c r="C241" s="4"/>
      <c r="D241" s="53"/>
      <c r="E241" s="53"/>
      <c r="F241" s="28"/>
      <c r="G241" s="32"/>
      <c r="H241" s="4"/>
      <c r="I241" s="9"/>
      <c r="J241" s="29"/>
    </row>
    <row r="242" spans="1:10" ht="14.25">
      <c r="A242" s="4" t="s">
        <v>67</v>
      </c>
      <c r="B242" s="166" t="s">
        <v>21</v>
      </c>
      <c r="C242" s="100">
        <v>1621.97</v>
      </c>
      <c r="E242" s="53"/>
      <c r="F242" s="28"/>
      <c r="G242" s="4" t="s">
        <v>54</v>
      </c>
      <c r="I242" s="9"/>
      <c r="J242" s="29"/>
    </row>
    <row r="243" spans="1:10" ht="14.25">
      <c r="A243" s="4" t="s">
        <v>68</v>
      </c>
      <c r="B243" s="166" t="s">
        <v>21</v>
      </c>
      <c r="C243" s="101">
        <v>1385.11</v>
      </c>
      <c r="E243" s="53"/>
      <c r="F243" s="28"/>
      <c r="G243" s="4" t="s">
        <v>54</v>
      </c>
      <c r="I243" s="9"/>
      <c r="J243" s="29"/>
    </row>
    <row r="244" spans="1:10" ht="15">
      <c r="A244" s="48"/>
      <c r="B244" s="5"/>
      <c r="C244" s="4"/>
      <c r="D244" s="23"/>
      <c r="E244" s="53"/>
      <c r="F244" s="28"/>
      <c r="G244" s="32"/>
      <c r="H244" s="4"/>
      <c r="I244" s="9"/>
      <c r="J244" s="29"/>
    </row>
    <row r="245" spans="1:10" ht="15" customHeight="1" thickBot="1">
      <c r="A245" s="48" t="s">
        <v>49</v>
      </c>
      <c r="B245" s="5"/>
      <c r="C245" s="4"/>
      <c r="D245" s="53"/>
      <c r="E245" s="121">
        <f>SUM(C242:C243)</f>
        <v>3007.08</v>
      </c>
      <c r="G245" s="32"/>
      <c r="H245" s="4"/>
      <c r="I245" s="9"/>
      <c r="J245" s="29"/>
    </row>
    <row r="246" spans="1:10" ht="15" customHeight="1" thickTop="1">
      <c r="A246" s="48"/>
      <c r="B246" s="48"/>
      <c r="C246" s="23"/>
      <c r="D246" s="55"/>
      <c r="E246" s="55"/>
      <c r="F246" s="1"/>
      <c r="G246" s="23"/>
      <c r="H246" s="34"/>
      <c r="I246" s="9"/>
      <c r="J246" s="29"/>
    </row>
    <row r="247" spans="1:10" ht="15" customHeight="1">
      <c r="A247" s="49" t="s">
        <v>164</v>
      </c>
      <c r="B247" s="5"/>
      <c r="C247" s="23"/>
      <c r="D247" s="23"/>
      <c r="E247" s="23"/>
      <c r="F247" s="23"/>
      <c r="G247" s="23"/>
      <c r="H247" s="34"/>
      <c r="I247" s="9"/>
      <c r="J247" s="29"/>
    </row>
    <row r="248" spans="1:10" ht="15" customHeight="1">
      <c r="A248" s="166" t="s">
        <v>1677</v>
      </c>
      <c r="B248" s="4"/>
      <c r="C248" s="64">
        <v>19.05</v>
      </c>
      <c r="D248" s="61"/>
      <c r="E248" s="25"/>
      <c r="F248" s="25"/>
      <c r="G248" s="13" t="s">
        <v>127</v>
      </c>
      <c r="H248" s="34"/>
      <c r="I248" s="9"/>
      <c r="J248" s="29"/>
    </row>
    <row r="249" spans="1:10" ht="15" customHeight="1">
      <c r="A249" s="49"/>
      <c r="B249" s="5"/>
      <c r="C249" s="61"/>
      <c r="D249" s="61"/>
      <c r="E249" s="25"/>
      <c r="F249" s="25"/>
      <c r="G249" s="13"/>
      <c r="H249" s="34"/>
      <c r="I249" s="9"/>
      <c r="J249" s="29"/>
    </row>
    <row r="250" spans="1:10" ht="15" customHeight="1" thickBot="1">
      <c r="A250" s="48" t="s">
        <v>217</v>
      </c>
      <c r="B250" s="5"/>
      <c r="C250" s="61"/>
      <c r="D250" s="61"/>
      <c r="E250" s="46">
        <f>SUM(C248:C248)</f>
        <v>19.05</v>
      </c>
      <c r="F250" s="25"/>
      <c r="G250" s="13"/>
      <c r="H250" s="34"/>
      <c r="I250" s="9"/>
      <c r="J250" s="29"/>
    </row>
    <row r="251" spans="1:10" ht="15" customHeight="1" thickTop="1">
      <c r="A251" s="48"/>
      <c r="B251" s="48"/>
      <c r="C251" s="23"/>
      <c r="D251" s="55"/>
      <c r="E251" s="55"/>
      <c r="F251" s="1"/>
      <c r="G251" s="23"/>
      <c r="H251" s="34"/>
      <c r="I251" s="9"/>
      <c r="J251" s="29"/>
    </row>
    <row r="252" spans="1:10" ht="15" customHeight="1">
      <c r="A252" s="49" t="s">
        <v>502</v>
      </c>
      <c r="C252" s="61"/>
      <c r="D252" s="61"/>
      <c r="E252" s="25"/>
      <c r="F252" s="25"/>
      <c r="G252" s="13"/>
      <c r="H252" s="34"/>
      <c r="I252" s="9"/>
      <c r="J252" s="29"/>
    </row>
    <row r="253" spans="1:10" ht="15" customHeight="1">
      <c r="A253" s="166" t="s">
        <v>1678</v>
      </c>
      <c r="B253" s="166"/>
      <c r="C253" s="64">
        <v>170</v>
      </c>
      <c r="D253" s="61"/>
      <c r="E253" s="25"/>
      <c r="F253" s="25"/>
      <c r="G253" s="170" t="s">
        <v>503</v>
      </c>
      <c r="H253" s="34"/>
      <c r="I253" s="9"/>
      <c r="J253" s="29"/>
    </row>
    <row r="254" spans="1:10" ht="15" customHeight="1">
      <c r="A254" s="49"/>
      <c r="B254" s="4"/>
      <c r="C254" s="61"/>
      <c r="D254" s="61"/>
      <c r="E254" s="25"/>
      <c r="F254" s="25"/>
      <c r="G254" s="13"/>
      <c r="H254" s="34"/>
      <c r="I254" s="9"/>
      <c r="J254" s="29"/>
    </row>
    <row r="255" spans="1:10" ht="15" customHeight="1" thickBot="1">
      <c r="A255" s="48" t="s">
        <v>504</v>
      </c>
      <c r="B255" s="4"/>
      <c r="C255" s="61"/>
      <c r="D255" s="61"/>
      <c r="E255" s="46">
        <f>SUM(C253:C253)</f>
        <v>170</v>
      </c>
      <c r="F255" s="25"/>
      <c r="G255" s="13"/>
      <c r="H255" s="34"/>
      <c r="I255" s="9"/>
      <c r="J255" s="29"/>
    </row>
    <row r="256" spans="1:10" ht="15" customHeight="1" thickTop="1">
      <c r="A256" s="48"/>
      <c r="B256" s="48"/>
      <c r="C256" s="23"/>
      <c r="D256" s="55"/>
      <c r="E256" s="55"/>
      <c r="F256" s="1"/>
      <c r="G256" s="23"/>
      <c r="H256" s="34"/>
      <c r="I256" s="9"/>
      <c r="J256" s="29"/>
    </row>
    <row r="257" spans="1:10" ht="15" customHeight="1">
      <c r="A257" s="49" t="s">
        <v>169</v>
      </c>
      <c r="C257" s="61"/>
      <c r="D257" s="61"/>
      <c r="E257" s="25"/>
      <c r="F257" s="25"/>
      <c r="G257" s="13"/>
      <c r="H257" s="34"/>
      <c r="I257" s="35"/>
      <c r="J257" s="29"/>
    </row>
    <row r="258" spans="1:10" ht="15" customHeight="1">
      <c r="A258" s="166" t="s">
        <v>1679</v>
      </c>
      <c r="B258" s="4"/>
      <c r="C258" s="64">
        <v>541.88</v>
      </c>
      <c r="D258" s="61"/>
      <c r="E258" s="25"/>
      <c r="F258" s="25"/>
      <c r="G258" s="170" t="s">
        <v>500</v>
      </c>
      <c r="H258" s="34"/>
      <c r="I258" s="35"/>
      <c r="J258" s="29"/>
    </row>
    <row r="259" spans="1:10" ht="15" customHeight="1">
      <c r="A259" s="49"/>
      <c r="B259" s="4"/>
      <c r="C259" s="61"/>
      <c r="D259" s="61"/>
      <c r="E259" s="25"/>
      <c r="F259" s="25"/>
      <c r="G259" s="13"/>
      <c r="H259" s="34"/>
      <c r="I259" s="35"/>
      <c r="J259" s="29"/>
    </row>
    <row r="260" spans="1:10" ht="15" customHeight="1" thickBot="1">
      <c r="A260" s="48" t="s">
        <v>251</v>
      </c>
      <c r="B260" s="4"/>
      <c r="C260" s="61"/>
      <c r="D260" s="61"/>
      <c r="E260" s="46">
        <f>SUM(C258:C258)</f>
        <v>541.88</v>
      </c>
      <c r="F260" s="25"/>
      <c r="G260" s="13"/>
      <c r="H260" s="34"/>
      <c r="I260" s="35"/>
      <c r="J260" s="29"/>
    </row>
    <row r="261" spans="1:10" ht="15" customHeight="1" thickTop="1">
      <c r="A261" s="48"/>
      <c r="B261" s="4"/>
      <c r="C261" s="61"/>
      <c r="D261" s="61"/>
      <c r="E261" s="25"/>
      <c r="F261" s="25"/>
      <c r="G261" s="13"/>
      <c r="H261" s="34"/>
      <c r="I261" s="35"/>
      <c r="J261" s="29"/>
    </row>
    <row r="262" spans="1:10" ht="15" customHeight="1">
      <c r="A262" s="49" t="s">
        <v>94</v>
      </c>
      <c r="C262" s="61"/>
      <c r="D262" s="61"/>
      <c r="E262" s="25"/>
      <c r="F262" s="25"/>
      <c r="G262" s="13"/>
      <c r="H262" s="34"/>
      <c r="I262" s="35"/>
      <c r="J262" s="29"/>
    </row>
    <row r="263" spans="1:10" ht="15" customHeight="1">
      <c r="A263" s="166" t="s">
        <v>1680</v>
      </c>
      <c r="B263" s="4"/>
      <c r="C263" s="64">
        <v>698.99</v>
      </c>
      <c r="D263" s="61"/>
      <c r="E263" s="25"/>
      <c r="F263" s="25"/>
      <c r="G263" s="170" t="s">
        <v>259</v>
      </c>
      <c r="H263" s="34"/>
      <c r="I263" s="35"/>
      <c r="J263" s="29"/>
    </row>
    <row r="264" spans="1:10" ht="15" customHeight="1">
      <c r="A264" s="49"/>
      <c r="B264" s="4"/>
      <c r="C264" s="61"/>
      <c r="D264" s="61"/>
      <c r="E264" s="25"/>
      <c r="F264" s="25"/>
      <c r="G264" s="13"/>
      <c r="H264" s="34"/>
      <c r="I264" s="35"/>
      <c r="J264" s="29"/>
    </row>
    <row r="265" spans="1:10" ht="15" customHeight="1" thickBot="1">
      <c r="A265" s="48" t="s">
        <v>95</v>
      </c>
      <c r="B265" s="4"/>
      <c r="C265" s="61"/>
      <c r="D265" s="61"/>
      <c r="E265" s="46">
        <f>SUM(C263)</f>
        <v>698.99</v>
      </c>
      <c r="F265" s="25"/>
      <c r="G265" s="13"/>
      <c r="H265" s="34"/>
      <c r="I265" s="35"/>
      <c r="J265" s="29"/>
    </row>
    <row r="266" spans="1:10" ht="15" customHeight="1" thickTop="1">
      <c r="A266" s="48"/>
      <c r="B266" s="4"/>
      <c r="C266" s="61"/>
      <c r="D266" s="61"/>
      <c r="E266" s="25"/>
      <c r="F266" s="25"/>
      <c r="G266" s="13"/>
      <c r="H266" s="34"/>
      <c r="I266" s="35"/>
      <c r="J266" s="29"/>
    </row>
    <row r="267" spans="1:10" ht="15" customHeight="1">
      <c r="A267" s="48"/>
      <c r="B267" s="4"/>
      <c r="C267" s="61"/>
      <c r="D267" s="61"/>
      <c r="E267" s="25"/>
      <c r="F267" s="25"/>
      <c r="G267" s="13"/>
      <c r="H267" s="34"/>
      <c r="I267" s="35"/>
      <c r="J267" s="29"/>
    </row>
    <row r="268" spans="1:10" ht="15" customHeight="1" thickBot="1">
      <c r="A268" s="11"/>
      <c r="B268" s="11"/>
      <c r="C268" s="69">
        <f>SUM(C80:C267)+C48</f>
        <v>45967.46</v>
      </c>
      <c r="D268" s="87"/>
      <c r="E268" s="69">
        <f>SUM(E80:E267)+E48</f>
        <v>45967.45999999999</v>
      </c>
      <c r="F268" s="1"/>
      <c r="G268" s="39" t="s">
        <v>13</v>
      </c>
      <c r="H268" s="4"/>
      <c r="I268" s="9"/>
      <c r="J268" s="29"/>
    </row>
    <row r="269" spans="1:10" ht="15" customHeight="1" thickTop="1">
      <c r="A269" s="161"/>
      <c r="B269" s="161"/>
      <c r="C269" s="66"/>
      <c r="D269" s="66"/>
      <c r="E269" s="66"/>
      <c r="F269" s="137"/>
      <c r="G269" s="86" t="s">
        <v>1681</v>
      </c>
      <c r="H269" s="4"/>
      <c r="I269" s="9"/>
      <c r="J269" s="29"/>
    </row>
    <row r="270" spans="1:10" ht="15" customHeight="1" hidden="1">
      <c r="A270" s="12" t="s">
        <v>211</v>
      </c>
      <c r="B270" s="11"/>
      <c r="C270" s="87"/>
      <c r="D270" s="87"/>
      <c r="E270" s="87"/>
      <c r="F270" s="1"/>
      <c r="G270" s="39"/>
      <c r="H270" s="4"/>
      <c r="I270" s="9"/>
      <c r="J270" s="29"/>
    </row>
    <row r="271" spans="1:10" ht="15" hidden="1">
      <c r="A271" s="12" t="s">
        <v>220</v>
      </c>
      <c r="B271" s="11"/>
      <c r="C271" s="87"/>
      <c r="D271" s="87"/>
      <c r="E271" s="87"/>
      <c r="F271" s="1"/>
      <c r="G271" s="39"/>
      <c r="H271" s="4"/>
      <c r="I271" s="9"/>
      <c r="J271" s="29"/>
    </row>
    <row r="272" spans="1:10" ht="14.25">
      <c r="A272" s="13"/>
      <c r="B272" s="13"/>
      <c r="C272" s="54"/>
      <c r="D272" s="54"/>
      <c r="G272" s="13"/>
      <c r="H272" s="14"/>
      <c r="J272" s="29"/>
    </row>
    <row r="273" spans="1:10" ht="15.75">
      <c r="A273" s="194" t="s">
        <v>505</v>
      </c>
      <c r="B273" s="13"/>
      <c r="C273" s="54"/>
      <c r="D273" s="54"/>
      <c r="G273" s="13"/>
      <c r="H273" s="14"/>
      <c r="J273" s="29"/>
    </row>
    <row r="274" spans="1:10" ht="14.25">
      <c r="A274" s="13" t="s">
        <v>145</v>
      </c>
      <c r="B274" s="13"/>
      <c r="C274" s="55">
        <v>5190.31</v>
      </c>
      <c r="D274" s="54"/>
      <c r="E274" s="23"/>
      <c r="F274" s="23"/>
      <c r="G274" s="23" t="s">
        <v>146</v>
      </c>
      <c r="H274" s="14"/>
      <c r="J274" s="29"/>
    </row>
    <row r="275" spans="1:10" ht="14.25">
      <c r="A275" s="13" t="s">
        <v>289</v>
      </c>
      <c r="B275" s="13"/>
      <c r="C275" s="55">
        <v>2819.68</v>
      </c>
      <c r="D275" s="54"/>
      <c r="E275" s="23"/>
      <c r="F275" s="23"/>
      <c r="G275" s="23" t="s">
        <v>290</v>
      </c>
      <c r="H275" s="14"/>
      <c r="J275" s="29"/>
    </row>
    <row r="276" spans="1:10" ht="14.25">
      <c r="A276" s="13" t="s">
        <v>291</v>
      </c>
      <c r="B276" s="4"/>
      <c r="C276" s="50">
        <v>4038.94</v>
      </c>
      <c r="D276" s="54"/>
      <c r="E276" s="25"/>
      <c r="F276" s="25"/>
      <c r="G276" s="23" t="s">
        <v>292</v>
      </c>
      <c r="H276" s="14"/>
      <c r="J276" s="29"/>
    </row>
    <row r="277" spans="1:10" ht="14.25">
      <c r="A277" s="13"/>
      <c r="B277" s="13"/>
      <c r="C277" s="54"/>
      <c r="D277" s="54"/>
      <c r="E277" s="25"/>
      <c r="F277" s="25"/>
      <c r="G277" s="12"/>
      <c r="H277" s="14"/>
      <c r="J277" s="29"/>
    </row>
    <row r="278" spans="1:10" ht="15.75" thickBot="1">
      <c r="A278" s="27"/>
      <c r="B278" s="13"/>
      <c r="C278" s="56">
        <f>SUM(C274:C277)</f>
        <v>12048.93</v>
      </c>
      <c r="D278" s="54"/>
      <c r="E278" s="121">
        <f>SUM(C274:C276)</f>
        <v>12048.93</v>
      </c>
      <c r="F278" s="25"/>
      <c r="G278" s="19" t="s">
        <v>1685</v>
      </c>
      <c r="H278" s="14"/>
      <c r="I278" s="22"/>
      <c r="J278" s="29"/>
    </row>
    <row r="279" spans="1:8" ht="15.75" thickTop="1">
      <c r="A279" s="27"/>
      <c r="B279" s="13"/>
      <c r="C279" s="55"/>
      <c r="D279" s="54"/>
      <c r="E279" s="25"/>
      <c r="F279" s="25"/>
      <c r="G279" s="12"/>
      <c r="H279" s="14"/>
    </row>
    <row r="280" spans="1:8" ht="15">
      <c r="A280" s="27"/>
      <c r="B280" s="13"/>
      <c r="C280" s="55"/>
      <c r="D280" s="54"/>
      <c r="E280" s="25"/>
      <c r="F280" s="25"/>
      <c r="G280" s="12"/>
      <c r="H280" s="14"/>
    </row>
    <row r="281" spans="1:8" ht="15.75">
      <c r="A281" s="194" t="s">
        <v>625</v>
      </c>
      <c r="B281" s="13"/>
      <c r="C281" s="55"/>
      <c r="D281" s="54"/>
      <c r="E281" s="25"/>
      <c r="F281" s="25"/>
      <c r="G281" s="12"/>
      <c r="H281" s="14"/>
    </row>
    <row r="282" spans="1:8" ht="15">
      <c r="A282" s="27"/>
      <c r="B282" s="13"/>
      <c r="C282" s="55"/>
      <c r="D282" s="54"/>
      <c r="E282" s="25"/>
      <c r="F282" s="25"/>
      <c r="G282" s="12"/>
      <c r="H282" s="14"/>
    </row>
    <row r="283" spans="1:8" ht="15">
      <c r="A283" s="49" t="s">
        <v>480</v>
      </c>
      <c r="C283" s="61"/>
      <c r="D283" s="61"/>
      <c r="E283" s="25"/>
      <c r="F283" s="25"/>
      <c r="G283" s="13"/>
      <c r="H283" s="14"/>
    </row>
    <row r="284" spans="1:8" ht="14.25">
      <c r="A284" s="166" t="s">
        <v>1682</v>
      </c>
      <c r="B284" s="166" t="s">
        <v>21</v>
      </c>
      <c r="C284" s="64">
        <v>2660.06</v>
      </c>
      <c r="D284" s="61"/>
      <c r="E284" s="25"/>
      <c r="F284" s="25"/>
      <c r="G284" s="170" t="s">
        <v>501</v>
      </c>
      <c r="H284" s="14"/>
    </row>
    <row r="285" spans="1:8" ht="15">
      <c r="A285" s="49"/>
      <c r="B285" s="4"/>
      <c r="C285" s="61"/>
      <c r="D285" s="61"/>
      <c r="E285" s="25"/>
      <c r="F285" s="25"/>
      <c r="G285" s="13"/>
      <c r="H285" s="14"/>
    </row>
    <row r="286" spans="1:8" ht="15.75" thickBot="1">
      <c r="A286" s="48" t="s">
        <v>492</v>
      </c>
      <c r="B286" s="4"/>
      <c r="C286" s="61"/>
      <c r="D286" s="61"/>
      <c r="E286" s="46">
        <f>SUM(C284)</f>
        <v>2660.06</v>
      </c>
      <c r="F286" s="25"/>
      <c r="G286" s="13"/>
      <c r="H286" s="14"/>
    </row>
    <row r="287" spans="1:8" ht="15.75" thickTop="1">
      <c r="A287" s="27"/>
      <c r="B287" s="13"/>
      <c r="C287" s="55"/>
      <c r="D287" s="54"/>
      <c r="E287" s="25"/>
      <c r="F287" s="25"/>
      <c r="G287" s="12"/>
      <c r="H287" s="14"/>
    </row>
    <row r="288" spans="1:8" ht="15.75" thickBot="1">
      <c r="A288" s="49"/>
      <c r="C288" s="199">
        <f>+C58+C284</f>
        <v>5311.63</v>
      </c>
      <c r="D288" s="198"/>
      <c r="E288" s="212">
        <f>+E58+E286</f>
        <v>5311.63</v>
      </c>
      <c r="F288" s="25"/>
      <c r="G288" s="24" t="s">
        <v>1683</v>
      </c>
      <c r="H288" s="14"/>
    </row>
    <row r="289" spans="1:8" ht="15" thickTop="1">
      <c r="A289" s="171"/>
      <c r="B289" s="4"/>
      <c r="C289" s="61"/>
      <c r="D289" s="61"/>
      <c r="E289" s="25"/>
      <c r="F289" s="25"/>
      <c r="G289" s="170"/>
      <c r="H289" s="14"/>
    </row>
    <row r="290" spans="1:8" ht="14.25">
      <c r="A290" s="213"/>
      <c r="B290" s="83"/>
      <c r="C290" s="64"/>
      <c r="D290" s="64"/>
      <c r="E290" s="150"/>
      <c r="F290" s="150"/>
      <c r="G290" s="214"/>
      <c r="H290" s="14"/>
    </row>
    <row r="291" spans="1:8" ht="14.25">
      <c r="A291" s="171"/>
      <c r="B291" s="13"/>
      <c r="C291" s="61"/>
      <c r="D291" s="61"/>
      <c r="E291" s="25"/>
      <c r="F291" s="25"/>
      <c r="G291" s="170"/>
      <c r="H291" s="14"/>
    </row>
    <row r="292" spans="1:8" ht="15.75" thickBot="1">
      <c r="A292" s="4"/>
      <c r="B292" s="4"/>
      <c r="C292" s="199">
        <f>+C268+C278+C288</f>
        <v>63328.02</v>
      </c>
      <c r="D292" s="198"/>
      <c r="E292" s="199">
        <f>+E268+E278+E288</f>
        <v>63328.01999999999</v>
      </c>
      <c r="F292" s="25"/>
      <c r="G292" s="24" t="s">
        <v>1684</v>
      </c>
      <c r="H292" s="14"/>
    </row>
    <row r="293" spans="1:8" ht="15.75" thickTop="1">
      <c r="A293" s="49"/>
      <c r="B293" s="4"/>
      <c r="C293" s="61"/>
      <c r="D293" s="61"/>
      <c r="E293" s="25"/>
      <c r="F293" s="25"/>
      <c r="G293" s="13"/>
      <c r="H293" s="14"/>
    </row>
    <row r="294" spans="1:8" ht="14.25">
      <c r="A294" s="171" t="s">
        <v>1710</v>
      </c>
      <c r="B294" s="4"/>
      <c r="C294" s="61"/>
      <c r="D294" s="61"/>
      <c r="E294" s="25"/>
      <c r="F294" s="25"/>
      <c r="G294" s="13"/>
      <c r="H294" s="14"/>
    </row>
    <row r="295" spans="1:8" ht="15">
      <c r="A295" s="27"/>
      <c r="B295" s="13"/>
      <c r="C295" s="55"/>
      <c r="D295" s="54"/>
      <c r="E295" s="25"/>
      <c r="F295" s="25"/>
      <c r="G295" s="12"/>
      <c r="H295" s="14"/>
    </row>
    <row r="296" spans="1:8" ht="15">
      <c r="A296" s="27"/>
      <c r="B296" s="13"/>
      <c r="C296" s="55"/>
      <c r="D296" s="54"/>
      <c r="E296" s="25"/>
      <c r="F296" s="25"/>
      <c r="G296" s="12"/>
      <c r="H296" s="14"/>
    </row>
    <row r="297" spans="1:8" ht="15">
      <c r="A297" s="27"/>
      <c r="B297" s="13"/>
      <c r="C297" s="55"/>
      <c r="D297" s="54"/>
      <c r="E297" s="55"/>
      <c r="F297" s="25"/>
      <c r="G297" s="39"/>
      <c r="H297" s="14"/>
    </row>
    <row r="298" spans="3:7" ht="15">
      <c r="C298" s="62"/>
      <c r="D298" s="62"/>
      <c r="E298" s="20"/>
      <c r="F298" s="20"/>
      <c r="G298" s="24"/>
    </row>
    <row r="299" spans="1:7" ht="15" customHeight="1">
      <c r="A299" s="171"/>
      <c r="B299" s="19"/>
      <c r="C299" s="54"/>
      <c r="D299" s="54"/>
      <c r="G299" s="13"/>
    </row>
    <row r="300" spans="3:4" ht="8.25" customHeight="1">
      <c r="C300" s="55"/>
      <c r="D300" s="55"/>
    </row>
    <row r="301" spans="1:7" ht="15" customHeight="1">
      <c r="A301" s="16"/>
      <c r="B301" s="16"/>
      <c r="C301" s="55"/>
      <c r="D301" s="55"/>
      <c r="G301" s="13"/>
    </row>
    <row r="302" spans="1:7" ht="9" customHeight="1">
      <c r="A302" s="16"/>
      <c r="B302" s="16"/>
      <c r="C302" s="55"/>
      <c r="D302" s="55"/>
      <c r="G302" s="13"/>
    </row>
    <row r="303" spans="3:7" ht="15" customHeight="1">
      <c r="C303" s="62"/>
      <c r="D303" s="62"/>
      <c r="E303" s="20"/>
      <c r="F303" s="20"/>
      <c r="G303" s="24"/>
    </row>
    <row r="304" ht="15" customHeight="1"/>
    <row r="305" ht="15" customHeight="1"/>
    <row r="306" ht="15" customHeight="1"/>
  </sheetData>
  <sheetProtection/>
  <printOptions horizontalCentered="1"/>
  <pageMargins left="0.31" right="0.32" top="0.34" bottom="0.45" header="0.27" footer="0.45"/>
  <pageSetup horizontalDpi="600" verticalDpi="600" orientation="portrait" scale="65" r:id="rId1"/>
  <headerFooter alignWithMargins="0">
    <oddFooter>&amp;R&amp;P</oddFooter>
  </headerFooter>
  <rowBreaks count="1" manualBreakCount="1">
    <brk id="154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U37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4.25"/>
  <cols>
    <col min="1" max="1" width="33.00390625" style="12" customWidth="1"/>
    <col min="2" max="2" width="1.625" style="12" customWidth="1"/>
    <col min="3" max="3" width="3.50390625" style="17" customWidth="1"/>
    <col min="4" max="4" width="3.125" style="17" customWidth="1"/>
    <col min="5" max="5" width="14.125" style="63" customWidth="1"/>
    <col min="6" max="6" width="1.75390625" style="63" customWidth="1"/>
    <col min="7" max="7" width="12.375" style="7" customWidth="1"/>
    <col min="8" max="8" width="1.625" style="7" customWidth="1"/>
    <col min="9" max="9" width="45.375" style="16" customWidth="1"/>
    <col min="10" max="10" width="7.625" style="13" customWidth="1"/>
    <col min="11" max="11" width="12.75390625" style="18" customWidth="1"/>
    <col min="12" max="12" width="12.25390625" style="22" customWidth="1"/>
    <col min="13" max="13" width="13.625" style="22" customWidth="1"/>
    <col min="14" max="14" width="20.375" style="23" customWidth="1"/>
    <col min="15" max="15" width="6.00390625" style="23" customWidth="1"/>
    <col min="16" max="18" width="9.00390625" style="23" customWidth="1"/>
    <col min="19" max="19" width="9.00390625" style="22" customWidth="1"/>
    <col min="20" max="20" width="9.00390625" style="23" customWidth="1"/>
    <col min="21" max="21" width="9.00390625" style="22" customWidth="1"/>
    <col min="22" max="16384" width="9.00390625" style="23" customWidth="1"/>
  </cols>
  <sheetData>
    <row r="1" spans="1:7" ht="18">
      <c r="A1" s="81" t="s">
        <v>218</v>
      </c>
      <c r="B1" s="106"/>
      <c r="G1" s="107"/>
    </row>
    <row r="2" spans="1:13" ht="18">
      <c r="A2" s="80" t="s">
        <v>1711</v>
      </c>
      <c r="B2" s="80"/>
      <c r="G2" s="107"/>
      <c r="M2" s="115"/>
    </row>
    <row r="3" spans="3:21" s="79" customFormat="1" ht="15" customHeight="1">
      <c r="C3" s="72"/>
      <c r="D3" s="72"/>
      <c r="E3" s="73"/>
      <c r="F3" s="73"/>
      <c r="G3" s="74"/>
      <c r="H3" s="74"/>
      <c r="I3" s="75"/>
      <c r="J3" s="76"/>
      <c r="K3" s="77"/>
      <c r="L3" s="78"/>
      <c r="M3" s="78"/>
      <c r="S3" s="78"/>
      <c r="U3" s="78"/>
    </row>
    <row r="4" spans="1:21" s="79" customFormat="1" ht="15" customHeight="1">
      <c r="A4" s="102" t="s">
        <v>12</v>
      </c>
      <c r="C4" s="72"/>
      <c r="D4" s="72"/>
      <c r="E4" s="73"/>
      <c r="F4" s="73"/>
      <c r="G4" s="74"/>
      <c r="H4" s="74"/>
      <c r="I4" s="75"/>
      <c r="J4" s="76"/>
      <c r="K4" s="77"/>
      <c r="L4" s="78"/>
      <c r="M4" s="78"/>
      <c r="S4" s="78"/>
      <c r="U4" s="78"/>
    </row>
    <row r="5" spans="3:21" s="79" customFormat="1" ht="15" customHeight="1">
      <c r="C5" s="72"/>
      <c r="D5" s="72"/>
      <c r="E5" s="73"/>
      <c r="F5" s="73"/>
      <c r="G5" s="74"/>
      <c r="H5" s="74"/>
      <c r="I5" s="75"/>
      <c r="J5" s="76"/>
      <c r="K5" s="77"/>
      <c r="L5" s="78"/>
      <c r="M5" s="78"/>
      <c r="S5" s="78"/>
      <c r="U5" s="78"/>
    </row>
    <row r="6" spans="1:21" s="79" customFormat="1" ht="15" customHeight="1">
      <c r="A6" s="141" t="s">
        <v>15</v>
      </c>
      <c r="C6" s="72"/>
      <c r="D6" s="73"/>
      <c r="E6" s="73"/>
      <c r="F6" s="74"/>
      <c r="G6" s="74"/>
      <c r="H6" s="75"/>
      <c r="I6" s="75"/>
      <c r="J6" s="76"/>
      <c r="K6" s="77"/>
      <c r="L6" s="78"/>
      <c r="M6" s="78"/>
      <c r="S6" s="78"/>
      <c r="U6" s="78"/>
    </row>
    <row r="7" spans="3:21" s="79" customFormat="1" ht="15" customHeight="1">
      <c r="C7" s="72"/>
      <c r="D7" s="73"/>
      <c r="E7" s="73"/>
      <c r="F7" s="74"/>
      <c r="G7" s="74"/>
      <c r="H7" s="75"/>
      <c r="I7" s="75"/>
      <c r="J7" s="76"/>
      <c r="K7" s="77"/>
      <c r="L7" s="78"/>
      <c r="M7" s="78"/>
      <c r="S7" s="78"/>
      <c r="U7" s="78"/>
    </row>
    <row r="8" spans="1:21" s="79" customFormat="1" ht="15" customHeight="1">
      <c r="A8" s="82" t="s">
        <v>156</v>
      </c>
      <c r="B8" s="19"/>
      <c r="C8" s="143"/>
      <c r="E8" s="84" t="s">
        <v>157</v>
      </c>
      <c r="F8" s="112"/>
      <c r="G8" s="85" t="s">
        <v>158</v>
      </c>
      <c r="I8" s="86" t="s">
        <v>159</v>
      </c>
      <c r="J8" s="76"/>
      <c r="K8" s="77"/>
      <c r="L8" s="78"/>
      <c r="M8" s="78"/>
      <c r="S8" s="78"/>
      <c r="U8" s="78"/>
    </row>
    <row r="9" spans="1:21" s="79" customFormat="1" ht="15" customHeight="1">
      <c r="A9" s="12"/>
      <c r="B9" s="12"/>
      <c r="C9" s="143"/>
      <c r="E9" s="71"/>
      <c r="F9" s="30"/>
      <c r="G9" s="30"/>
      <c r="H9" s="13"/>
      <c r="I9" s="75"/>
      <c r="J9" s="76"/>
      <c r="K9" s="77"/>
      <c r="L9" s="78"/>
      <c r="M9" s="78"/>
      <c r="S9" s="78"/>
      <c r="U9" s="78"/>
    </row>
    <row r="10" spans="1:21" s="79" customFormat="1" ht="15" customHeight="1">
      <c r="A10" s="89" t="s">
        <v>27</v>
      </c>
      <c r="B10" s="89"/>
      <c r="C10" s="140"/>
      <c r="E10" s="91"/>
      <c r="F10" s="92"/>
      <c r="G10" s="92"/>
      <c r="H10" s="90"/>
      <c r="I10" s="75"/>
      <c r="J10" s="76"/>
      <c r="K10" s="77"/>
      <c r="L10" s="78"/>
      <c r="M10" s="78"/>
      <c r="S10" s="78"/>
      <c r="U10" s="78"/>
    </row>
    <row r="11" spans="1:21" s="79" customFormat="1" ht="15" customHeight="1">
      <c r="A11" s="166" t="s">
        <v>241</v>
      </c>
      <c r="B11" s="4"/>
      <c r="C11" s="142"/>
      <c r="E11" s="51">
        <v>2000.37</v>
      </c>
      <c r="F11" s="87"/>
      <c r="G11" s="58">
        <f aca="true" t="shared" si="0" ref="G11:G17">+E11</f>
        <v>2000.37</v>
      </c>
      <c r="H11" s="39"/>
      <c r="I11" s="75"/>
      <c r="J11" s="76"/>
      <c r="K11" s="77"/>
      <c r="L11" s="78"/>
      <c r="M11" s="78"/>
      <c r="S11" s="78"/>
      <c r="U11" s="78"/>
    </row>
    <row r="12" spans="1:21" s="79" customFormat="1" ht="15" customHeight="1">
      <c r="A12" s="4" t="s">
        <v>296</v>
      </c>
      <c r="B12" s="4"/>
      <c r="C12" s="142"/>
      <c r="E12" s="51">
        <v>1102.18</v>
      </c>
      <c r="F12" s="87"/>
      <c r="G12" s="58">
        <f t="shared" si="0"/>
        <v>1102.18</v>
      </c>
      <c r="H12" s="39"/>
      <c r="I12" s="75"/>
      <c r="J12" s="76"/>
      <c r="K12" s="77"/>
      <c r="L12" s="78"/>
      <c r="M12" s="78"/>
      <c r="S12" s="78"/>
      <c r="U12" s="78"/>
    </row>
    <row r="13" spans="1:21" s="79" customFormat="1" ht="15" customHeight="1">
      <c r="A13" s="166" t="s">
        <v>165</v>
      </c>
      <c r="B13" s="4"/>
      <c r="C13" s="142"/>
      <c r="E13" s="51">
        <v>1905.13</v>
      </c>
      <c r="F13" s="87"/>
      <c r="G13" s="58">
        <f t="shared" si="0"/>
        <v>1905.13</v>
      </c>
      <c r="H13" s="39"/>
      <c r="I13" s="151"/>
      <c r="J13" s="76"/>
      <c r="K13" s="77"/>
      <c r="L13" s="78"/>
      <c r="M13" s="78"/>
      <c r="S13" s="78"/>
      <c r="U13" s="78"/>
    </row>
    <row r="14" spans="1:21" s="79" customFormat="1" ht="15" customHeight="1">
      <c r="A14" s="166" t="s">
        <v>336</v>
      </c>
      <c r="B14" s="4"/>
      <c r="C14" s="142"/>
      <c r="E14" s="51">
        <v>196.24</v>
      </c>
      <c r="F14" s="87"/>
      <c r="G14" s="58">
        <f t="shared" si="0"/>
        <v>196.24</v>
      </c>
      <c r="H14" s="39"/>
      <c r="I14" s="151"/>
      <c r="J14" s="76"/>
      <c r="K14" s="77"/>
      <c r="L14" s="78"/>
      <c r="M14" s="78"/>
      <c r="S14" s="78"/>
      <c r="U14" s="78"/>
    </row>
    <row r="15" spans="1:21" s="79" customFormat="1" ht="15" customHeight="1">
      <c r="A15" s="166" t="s">
        <v>155</v>
      </c>
      <c r="B15" s="4"/>
      <c r="C15" s="142"/>
      <c r="E15" s="51">
        <v>1411.36</v>
      </c>
      <c r="F15" s="87"/>
      <c r="G15" s="58">
        <f t="shared" si="0"/>
        <v>1411.36</v>
      </c>
      <c r="H15" s="39"/>
      <c r="I15" s="151"/>
      <c r="J15" s="76"/>
      <c r="K15" s="77"/>
      <c r="L15" s="78"/>
      <c r="M15" s="78"/>
      <c r="S15" s="78"/>
      <c r="U15" s="78"/>
    </row>
    <row r="16" spans="1:21" s="79" customFormat="1" ht="15" customHeight="1">
      <c r="A16" s="4" t="s">
        <v>24</v>
      </c>
      <c r="B16" s="4"/>
      <c r="C16" s="142"/>
      <c r="E16" s="55">
        <v>1423.91</v>
      </c>
      <c r="F16" s="87"/>
      <c r="G16" s="58">
        <f t="shared" si="0"/>
        <v>1423.91</v>
      </c>
      <c r="H16" s="117"/>
      <c r="I16" s="75"/>
      <c r="J16" s="76"/>
      <c r="K16" s="77"/>
      <c r="L16" s="78"/>
      <c r="M16" s="78"/>
      <c r="S16" s="78"/>
      <c r="U16" s="78"/>
    </row>
    <row r="17" spans="1:21" s="79" customFormat="1" ht="15" customHeight="1">
      <c r="A17" s="166" t="s">
        <v>325</v>
      </c>
      <c r="B17" s="4"/>
      <c r="C17" s="142"/>
      <c r="E17" s="50">
        <v>1111.3</v>
      </c>
      <c r="F17" s="87"/>
      <c r="G17" s="66">
        <f t="shared" si="0"/>
        <v>1111.3</v>
      </c>
      <c r="H17" s="117"/>
      <c r="I17" s="75"/>
      <c r="J17" s="76"/>
      <c r="K17" s="77"/>
      <c r="L17" s="78"/>
      <c r="M17" s="78"/>
      <c r="S17" s="78"/>
      <c r="U17" s="78"/>
    </row>
    <row r="18" spans="1:21" s="79" customFormat="1" ht="15" customHeight="1">
      <c r="A18" s="4"/>
      <c r="B18" s="5"/>
      <c r="C18" s="142"/>
      <c r="E18" s="55"/>
      <c r="F18" s="87"/>
      <c r="G18" s="58"/>
      <c r="H18" s="4"/>
      <c r="I18" s="75"/>
      <c r="J18" s="76"/>
      <c r="K18" s="77"/>
      <c r="L18" s="78"/>
      <c r="M18" s="78"/>
      <c r="S18" s="78"/>
      <c r="U18" s="78"/>
    </row>
    <row r="19" spans="1:21" s="79" customFormat="1" ht="15" customHeight="1">
      <c r="A19" s="48" t="s">
        <v>52</v>
      </c>
      <c r="B19" s="5"/>
      <c r="C19" s="142"/>
      <c r="E19" s="55">
        <f>SUM(E11:E18)</f>
        <v>9150.49</v>
      </c>
      <c r="F19" s="55"/>
      <c r="G19" s="55">
        <f>SUM(G11:G18)</f>
        <v>9150.49</v>
      </c>
      <c r="H19" s="4"/>
      <c r="I19" s="75"/>
      <c r="J19" s="76"/>
      <c r="K19" s="77"/>
      <c r="L19" s="78"/>
      <c r="M19" s="78"/>
      <c r="S19" s="78"/>
      <c r="U19" s="78"/>
    </row>
    <row r="20" spans="1:21" s="79" customFormat="1" ht="15" customHeight="1">
      <c r="A20" s="12"/>
      <c r="B20" s="12"/>
      <c r="C20" s="143"/>
      <c r="E20" s="71"/>
      <c r="F20" s="30"/>
      <c r="G20" s="30"/>
      <c r="H20" s="13"/>
      <c r="I20" s="75"/>
      <c r="J20" s="76"/>
      <c r="K20" s="77"/>
      <c r="L20" s="78"/>
      <c r="M20" s="78"/>
      <c r="S20" s="78"/>
      <c r="U20" s="78"/>
    </row>
    <row r="21" spans="1:21" s="79" customFormat="1" ht="15" customHeight="1">
      <c r="A21" s="89" t="s">
        <v>1165</v>
      </c>
      <c r="B21" s="19"/>
      <c r="C21" s="143"/>
      <c r="E21" s="111"/>
      <c r="F21" s="112"/>
      <c r="G21" s="112"/>
      <c r="I21" s="24"/>
      <c r="J21" s="76"/>
      <c r="K21" s="77"/>
      <c r="L21" s="78"/>
      <c r="M21" s="78"/>
      <c r="S21" s="78"/>
      <c r="U21" s="78"/>
    </row>
    <row r="22" spans="1:21" s="79" customFormat="1" ht="15" customHeight="1">
      <c r="A22" s="171" t="s">
        <v>1712</v>
      </c>
      <c r="B22" s="4"/>
      <c r="C22" s="143"/>
      <c r="E22" s="50">
        <v>210.69</v>
      </c>
      <c r="F22" s="112"/>
      <c r="G22" s="112"/>
      <c r="I22" s="170" t="s">
        <v>1167</v>
      </c>
      <c r="J22" s="76"/>
      <c r="K22" s="77"/>
      <c r="L22" s="78"/>
      <c r="M22" s="78"/>
      <c r="S22" s="78"/>
      <c r="U22" s="78"/>
    </row>
    <row r="23" spans="1:21" s="79" customFormat="1" ht="15" customHeight="1">
      <c r="A23" s="19"/>
      <c r="B23" s="19"/>
      <c r="C23" s="143"/>
      <c r="E23" s="111"/>
      <c r="F23" s="112"/>
      <c r="G23" s="112"/>
      <c r="I23" s="24"/>
      <c r="J23" s="76"/>
      <c r="K23" s="77"/>
      <c r="L23" s="78"/>
      <c r="M23" s="78"/>
      <c r="S23" s="78"/>
      <c r="U23" s="78"/>
    </row>
    <row r="24" spans="1:21" s="79" customFormat="1" ht="15" customHeight="1" thickBot="1">
      <c r="A24" s="27" t="s">
        <v>1168</v>
      </c>
      <c r="B24" s="19"/>
      <c r="C24" s="143"/>
      <c r="E24" s="111"/>
      <c r="F24" s="7"/>
      <c r="G24" s="97">
        <f>SUM(E21:E22)</f>
        <v>210.69</v>
      </c>
      <c r="I24" s="24"/>
      <c r="J24" s="76"/>
      <c r="K24" s="77"/>
      <c r="L24" s="78"/>
      <c r="M24" s="78"/>
      <c r="S24" s="78"/>
      <c r="U24" s="78"/>
    </row>
    <row r="25" spans="1:21" s="79" customFormat="1" ht="15" customHeight="1" thickTop="1">
      <c r="A25" s="48"/>
      <c r="B25" s="5"/>
      <c r="C25" s="142"/>
      <c r="E25" s="55"/>
      <c r="F25" s="55"/>
      <c r="G25" s="55"/>
      <c r="I25" s="4"/>
      <c r="J25" s="76"/>
      <c r="K25" s="77"/>
      <c r="L25" s="78"/>
      <c r="M25" s="78"/>
      <c r="S25" s="78"/>
      <c r="U25" s="78"/>
    </row>
    <row r="26" spans="1:21" s="79" customFormat="1" ht="15" customHeight="1">
      <c r="A26" s="89" t="s">
        <v>477</v>
      </c>
      <c r="B26" s="19"/>
      <c r="C26" s="143"/>
      <c r="E26" s="111"/>
      <c r="F26" s="112"/>
      <c r="G26" s="112"/>
      <c r="I26" s="24"/>
      <c r="J26" s="76"/>
      <c r="K26" s="77"/>
      <c r="L26" s="78"/>
      <c r="M26" s="78"/>
      <c r="S26" s="78"/>
      <c r="U26" s="78"/>
    </row>
    <row r="27" spans="1:21" s="79" customFormat="1" ht="15" customHeight="1">
      <c r="A27" s="171" t="s">
        <v>1713</v>
      </c>
      <c r="B27" s="4"/>
      <c r="C27" s="143"/>
      <c r="E27" s="50">
        <v>50</v>
      </c>
      <c r="F27" s="112"/>
      <c r="G27" s="112"/>
      <c r="I27" s="170" t="s">
        <v>1714</v>
      </c>
      <c r="J27" s="76"/>
      <c r="K27" s="77"/>
      <c r="L27" s="78"/>
      <c r="M27" s="78"/>
      <c r="S27" s="78"/>
      <c r="U27" s="78"/>
    </row>
    <row r="28" spans="1:21" s="79" customFormat="1" ht="15" customHeight="1">
      <c r="A28" s="19"/>
      <c r="B28" s="19"/>
      <c r="C28" s="143"/>
      <c r="E28" s="111"/>
      <c r="F28" s="112"/>
      <c r="G28" s="112"/>
      <c r="I28" s="24"/>
      <c r="J28" s="76"/>
      <c r="K28" s="77"/>
      <c r="L28" s="78"/>
      <c r="M28" s="78"/>
      <c r="S28" s="78"/>
      <c r="U28" s="78"/>
    </row>
    <row r="29" spans="1:21" s="79" customFormat="1" ht="15" customHeight="1" thickBot="1">
      <c r="A29" s="27" t="s">
        <v>544</v>
      </c>
      <c r="B29" s="19"/>
      <c r="C29" s="143"/>
      <c r="E29" s="111"/>
      <c r="F29" s="7"/>
      <c r="G29" s="97">
        <f>SUM(E26:E27)</f>
        <v>50</v>
      </c>
      <c r="I29" s="24"/>
      <c r="J29" s="76"/>
      <c r="K29" s="77"/>
      <c r="L29" s="78"/>
      <c r="M29" s="78"/>
      <c r="S29" s="78"/>
      <c r="U29" s="78"/>
    </row>
    <row r="30" spans="1:21" s="79" customFormat="1" ht="15" customHeight="1" thickTop="1">
      <c r="A30" s="48"/>
      <c r="B30" s="5"/>
      <c r="C30" s="142"/>
      <c r="E30" s="55"/>
      <c r="F30" s="55"/>
      <c r="G30" s="55"/>
      <c r="I30" s="4"/>
      <c r="J30" s="76"/>
      <c r="K30" s="77"/>
      <c r="L30" s="78"/>
      <c r="M30" s="78"/>
      <c r="S30" s="78"/>
      <c r="U30" s="78"/>
    </row>
    <row r="31" spans="1:21" s="79" customFormat="1" ht="15" customHeight="1">
      <c r="A31" s="89" t="s">
        <v>223</v>
      </c>
      <c r="B31" s="19"/>
      <c r="C31" s="143"/>
      <c r="E31" s="111"/>
      <c r="F31" s="112"/>
      <c r="G31" s="112"/>
      <c r="I31" s="24"/>
      <c r="J31" s="76"/>
      <c r="K31" s="77"/>
      <c r="L31" s="78"/>
      <c r="M31" s="78"/>
      <c r="S31" s="78"/>
      <c r="U31" s="78"/>
    </row>
    <row r="32" spans="1:21" s="79" customFormat="1" ht="15" customHeight="1">
      <c r="A32" s="171" t="s">
        <v>1715</v>
      </c>
      <c r="B32" s="4"/>
      <c r="C32" s="143"/>
      <c r="E32" s="55">
        <v>319.08</v>
      </c>
      <c r="F32" s="112"/>
      <c r="G32" s="112"/>
      <c r="I32" s="170" t="s">
        <v>1716</v>
      </c>
      <c r="J32" s="76"/>
      <c r="K32" s="77"/>
      <c r="L32" s="78"/>
      <c r="M32" s="78"/>
      <c r="S32" s="78"/>
      <c r="U32" s="78"/>
    </row>
    <row r="33" spans="1:21" s="79" customFormat="1" ht="15" customHeight="1">
      <c r="A33" s="171" t="s">
        <v>1717</v>
      </c>
      <c r="B33" s="4"/>
      <c r="C33" s="143"/>
      <c r="E33" s="55">
        <v>180.61</v>
      </c>
      <c r="F33" s="112"/>
      <c r="G33" s="112"/>
      <c r="I33" s="170" t="s">
        <v>1718</v>
      </c>
      <c r="J33" s="76"/>
      <c r="K33" s="77"/>
      <c r="L33" s="78"/>
      <c r="M33" s="78"/>
      <c r="S33" s="78"/>
      <c r="U33" s="78"/>
    </row>
    <row r="34" spans="1:21" s="79" customFormat="1" ht="15" customHeight="1">
      <c r="A34" s="171" t="s">
        <v>1719</v>
      </c>
      <c r="B34" s="4"/>
      <c r="C34" s="143"/>
      <c r="E34" s="50">
        <v>477.27</v>
      </c>
      <c r="F34" s="112"/>
      <c r="G34" s="112"/>
      <c r="I34" s="170" t="s">
        <v>1720</v>
      </c>
      <c r="J34" s="76"/>
      <c r="K34" s="77"/>
      <c r="L34" s="78"/>
      <c r="M34" s="78"/>
      <c r="S34" s="78"/>
      <c r="U34" s="78"/>
    </row>
    <row r="35" spans="1:21" s="79" customFormat="1" ht="15" customHeight="1">
      <c r="A35" s="19"/>
      <c r="B35" s="19"/>
      <c r="C35" s="143"/>
      <c r="E35" s="111"/>
      <c r="F35" s="112"/>
      <c r="G35" s="112"/>
      <c r="I35" s="24"/>
      <c r="J35" s="76"/>
      <c r="K35" s="77"/>
      <c r="L35" s="78"/>
      <c r="M35" s="78"/>
      <c r="S35" s="78"/>
      <c r="U35" s="78"/>
    </row>
    <row r="36" spans="1:21" s="79" customFormat="1" ht="15" customHeight="1" thickBot="1">
      <c r="A36" s="27" t="s">
        <v>1721</v>
      </c>
      <c r="B36" s="19"/>
      <c r="C36" s="143"/>
      <c r="E36" s="111"/>
      <c r="F36" s="7"/>
      <c r="G36" s="97">
        <f>SUM(E32:E34)</f>
        <v>976.96</v>
      </c>
      <c r="I36" s="24"/>
      <c r="J36" s="76"/>
      <c r="K36" s="77"/>
      <c r="L36" s="78"/>
      <c r="M36" s="78"/>
      <c r="S36" s="78"/>
      <c r="U36" s="78"/>
    </row>
    <row r="37" spans="1:21" s="79" customFormat="1" ht="15" customHeight="1" thickTop="1">
      <c r="A37" s="48"/>
      <c r="B37" s="5"/>
      <c r="C37" s="142"/>
      <c r="E37" s="55"/>
      <c r="F37" s="55"/>
      <c r="G37" s="55"/>
      <c r="I37" s="4"/>
      <c r="J37" s="76"/>
      <c r="K37" s="77"/>
      <c r="L37" s="78"/>
      <c r="M37" s="78"/>
      <c r="S37" s="78"/>
      <c r="U37" s="78"/>
    </row>
    <row r="38" spans="1:21" s="79" customFormat="1" ht="15" customHeight="1">
      <c r="A38" s="89" t="s">
        <v>1722</v>
      </c>
      <c r="B38" s="19"/>
      <c r="C38" s="143"/>
      <c r="E38" s="111"/>
      <c r="F38" s="112"/>
      <c r="G38" s="112"/>
      <c r="I38" s="24"/>
      <c r="J38" s="76"/>
      <c r="K38" s="77"/>
      <c r="L38" s="78"/>
      <c r="M38" s="78"/>
      <c r="S38" s="78"/>
      <c r="U38" s="78"/>
    </row>
    <row r="39" spans="1:21" s="79" customFormat="1" ht="15" customHeight="1">
      <c r="A39" s="171" t="s">
        <v>1723</v>
      </c>
      <c r="B39" s="4"/>
      <c r="C39" s="143"/>
      <c r="E39" s="50">
        <v>1087</v>
      </c>
      <c r="F39" s="112"/>
      <c r="G39" s="112"/>
      <c r="I39" s="170" t="s">
        <v>1724</v>
      </c>
      <c r="J39" s="76"/>
      <c r="K39" s="77"/>
      <c r="L39" s="78"/>
      <c r="M39" s="78"/>
      <c r="S39" s="78"/>
      <c r="U39" s="78"/>
    </row>
    <row r="40" spans="1:21" s="79" customFormat="1" ht="15" customHeight="1">
      <c r="A40" s="19"/>
      <c r="B40" s="19"/>
      <c r="C40" s="143"/>
      <c r="E40" s="111"/>
      <c r="F40" s="112"/>
      <c r="G40" s="112"/>
      <c r="I40" s="24"/>
      <c r="J40" s="76"/>
      <c r="K40" s="77"/>
      <c r="L40" s="78"/>
      <c r="M40" s="78"/>
      <c r="S40" s="78"/>
      <c r="U40" s="78"/>
    </row>
    <row r="41" spans="1:21" s="79" customFormat="1" ht="15" customHeight="1" thickBot="1">
      <c r="A41" s="27" t="s">
        <v>1725</v>
      </c>
      <c r="B41" s="19"/>
      <c r="C41" s="143"/>
      <c r="E41" s="111"/>
      <c r="F41" s="7"/>
      <c r="G41" s="97">
        <f>SUM(E38:E39)</f>
        <v>1087</v>
      </c>
      <c r="I41" s="24"/>
      <c r="J41" s="76"/>
      <c r="K41" s="77"/>
      <c r="L41" s="78"/>
      <c r="M41" s="78"/>
      <c r="S41" s="78"/>
      <c r="U41" s="78"/>
    </row>
    <row r="42" spans="1:21" s="79" customFormat="1" ht="15" customHeight="1" thickTop="1">
      <c r="A42" s="48"/>
      <c r="B42" s="5"/>
      <c r="C42" s="142"/>
      <c r="E42" s="55"/>
      <c r="F42" s="55"/>
      <c r="G42" s="55"/>
      <c r="I42" s="4"/>
      <c r="J42" s="76"/>
      <c r="K42" s="77"/>
      <c r="L42" s="78"/>
      <c r="M42" s="78"/>
      <c r="S42" s="78"/>
      <c r="U42" s="78"/>
    </row>
    <row r="43" spans="1:21" s="79" customFormat="1" ht="15" customHeight="1">
      <c r="A43" s="89" t="s">
        <v>527</v>
      </c>
      <c r="B43" s="19"/>
      <c r="C43" s="143"/>
      <c r="E43" s="111"/>
      <c r="F43" s="112"/>
      <c r="G43" s="112"/>
      <c r="I43" s="24"/>
      <c r="J43" s="76"/>
      <c r="K43" s="77"/>
      <c r="L43" s="78"/>
      <c r="M43" s="78"/>
      <c r="S43" s="78"/>
      <c r="U43" s="78"/>
    </row>
    <row r="44" spans="1:21" s="79" customFormat="1" ht="15" customHeight="1">
      <c r="A44" s="171" t="s">
        <v>1726</v>
      </c>
      <c r="B44" s="4"/>
      <c r="C44" s="143"/>
      <c r="E44" s="50">
        <v>1044.65</v>
      </c>
      <c r="F44" s="112"/>
      <c r="G44" s="112"/>
      <c r="I44" s="170" t="s">
        <v>1727</v>
      </c>
      <c r="J44" s="76"/>
      <c r="K44" s="77"/>
      <c r="L44" s="78"/>
      <c r="M44" s="78"/>
      <c r="S44" s="78"/>
      <c r="U44" s="78"/>
    </row>
    <row r="45" spans="1:21" s="79" customFormat="1" ht="15" customHeight="1">
      <c r="A45" s="19"/>
      <c r="B45" s="19"/>
      <c r="C45" s="143"/>
      <c r="E45" s="111"/>
      <c r="F45" s="112"/>
      <c r="G45" s="112"/>
      <c r="I45" s="24"/>
      <c r="J45" s="76"/>
      <c r="K45" s="77"/>
      <c r="L45" s="78"/>
      <c r="M45" s="78"/>
      <c r="S45" s="78"/>
      <c r="U45" s="78"/>
    </row>
    <row r="46" spans="1:21" s="79" customFormat="1" ht="15" customHeight="1" thickBot="1">
      <c r="A46" s="27" t="s">
        <v>528</v>
      </c>
      <c r="B46" s="19"/>
      <c r="C46" s="143"/>
      <c r="E46" s="111"/>
      <c r="F46" s="7"/>
      <c r="G46" s="97">
        <f>SUM(E43:E44)</f>
        <v>1044.65</v>
      </c>
      <c r="I46" s="24"/>
      <c r="J46" s="76"/>
      <c r="K46" s="77"/>
      <c r="L46" s="78"/>
      <c r="M46" s="78"/>
      <c r="S46" s="78"/>
      <c r="U46" s="78"/>
    </row>
    <row r="47" spans="1:21" s="79" customFormat="1" ht="15" customHeight="1" thickTop="1">
      <c r="A47" s="48"/>
      <c r="B47" s="5"/>
      <c r="C47" s="142"/>
      <c r="E47" s="55"/>
      <c r="F47" s="55"/>
      <c r="G47" s="55"/>
      <c r="I47" s="4"/>
      <c r="J47" s="76"/>
      <c r="K47" s="77"/>
      <c r="L47" s="78"/>
      <c r="M47" s="78"/>
      <c r="S47" s="78"/>
      <c r="U47" s="78"/>
    </row>
    <row r="48" spans="1:21" s="79" customFormat="1" ht="15" customHeight="1">
      <c r="A48" s="89" t="s">
        <v>166</v>
      </c>
      <c r="B48" s="19"/>
      <c r="C48" s="143"/>
      <c r="E48" s="111"/>
      <c r="F48" s="112"/>
      <c r="G48" s="112"/>
      <c r="I48" s="24"/>
      <c r="J48" s="76"/>
      <c r="K48" s="77"/>
      <c r="L48" s="78"/>
      <c r="M48" s="78"/>
      <c r="S48" s="78"/>
      <c r="U48" s="78"/>
    </row>
    <row r="49" spans="1:21" s="79" customFormat="1" ht="15" customHeight="1">
      <c r="A49" s="171" t="s">
        <v>1728</v>
      </c>
      <c r="B49" s="4"/>
      <c r="C49" s="143"/>
      <c r="E49" s="50">
        <v>195.39</v>
      </c>
      <c r="F49" s="112"/>
      <c r="G49" s="112"/>
      <c r="I49" s="170" t="s">
        <v>187</v>
      </c>
      <c r="J49" s="76"/>
      <c r="K49" s="77"/>
      <c r="L49" s="78"/>
      <c r="M49" s="78"/>
      <c r="S49" s="78"/>
      <c r="U49" s="78"/>
    </row>
    <row r="50" spans="1:21" s="79" customFormat="1" ht="15" customHeight="1">
      <c r="A50" s="19"/>
      <c r="B50" s="19"/>
      <c r="C50" s="143"/>
      <c r="E50" s="111"/>
      <c r="F50" s="112"/>
      <c r="G50" s="112"/>
      <c r="H50" s="24"/>
      <c r="I50" s="75"/>
      <c r="J50" s="76"/>
      <c r="K50" s="77"/>
      <c r="L50" s="78"/>
      <c r="M50" s="78"/>
      <c r="S50" s="78"/>
      <c r="U50" s="78"/>
    </row>
    <row r="51" spans="1:21" s="79" customFormat="1" ht="15" customHeight="1" thickBot="1">
      <c r="A51" s="27" t="s">
        <v>55</v>
      </c>
      <c r="B51" s="19"/>
      <c r="C51" s="143"/>
      <c r="E51" s="111"/>
      <c r="F51" s="7"/>
      <c r="G51" s="97">
        <f>SUM(E49:E49)</f>
        <v>195.39</v>
      </c>
      <c r="H51" s="24"/>
      <c r="I51" s="75"/>
      <c r="J51" s="76"/>
      <c r="K51" s="77"/>
      <c r="L51" s="78"/>
      <c r="M51" s="78"/>
      <c r="S51" s="78"/>
      <c r="U51" s="78"/>
    </row>
    <row r="52" spans="1:21" s="79" customFormat="1" ht="15" customHeight="1" thickTop="1">
      <c r="A52" s="27"/>
      <c r="B52" s="19"/>
      <c r="C52" s="143"/>
      <c r="E52" s="111"/>
      <c r="F52" s="7"/>
      <c r="G52" s="7"/>
      <c r="H52" s="24"/>
      <c r="I52" s="75"/>
      <c r="J52" s="76"/>
      <c r="K52" s="77"/>
      <c r="L52" s="78"/>
      <c r="M52" s="78"/>
      <c r="S52" s="78"/>
      <c r="U52" s="78"/>
    </row>
    <row r="53" spans="1:21" s="79" customFormat="1" ht="15" customHeight="1">
      <c r="A53" s="89" t="s">
        <v>1753</v>
      </c>
      <c r="B53" s="19"/>
      <c r="C53" s="143"/>
      <c r="E53" s="111"/>
      <c r="F53" s="112"/>
      <c r="G53" s="112"/>
      <c r="I53" s="24"/>
      <c r="J53" s="76"/>
      <c r="K53" s="77"/>
      <c r="L53" s="78"/>
      <c r="M53" s="78"/>
      <c r="S53" s="78"/>
      <c r="U53" s="78"/>
    </row>
    <row r="54" spans="1:21" s="79" customFormat="1" ht="15" customHeight="1">
      <c r="A54" s="171" t="s">
        <v>1754</v>
      </c>
      <c r="B54" s="4"/>
      <c r="C54" s="143"/>
      <c r="E54" s="50">
        <v>300</v>
      </c>
      <c r="F54" s="112"/>
      <c r="G54" s="112"/>
      <c r="I54" s="170" t="s">
        <v>1755</v>
      </c>
      <c r="J54" s="76"/>
      <c r="K54" s="77"/>
      <c r="L54" s="78"/>
      <c r="M54" s="78"/>
      <c r="S54" s="78"/>
      <c r="U54" s="78"/>
    </row>
    <row r="55" spans="1:21" s="79" customFormat="1" ht="15" customHeight="1">
      <c r="A55" s="19"/>
      <c r="B55" s="19"/>
      <c r="C55" s="143"/>
      <c r="E55" s="111"/>
      <c r="F55" s="112"/>
      <c r="G55" s="112"/>
      <c r="H55" s="24"/>
      <c r="I55" s="75"/>
      <c r="J55" s="76"/>
      <c r="K55" s="77"/>
      <c r="L55" s="78"/>
      <c r="M55" s="78"/>
      <c r="S55" s="78"/>
      <c r="U55" s="78"/>
    </row>
    <row r="56" spans="1:21" s="79" customFormat="1" ht="15" customHeight="1" thickBot="1">
      <c r="A56" s="27" t="s">
        <v>1756</v>
      </c>
      <c r="B56" s="19"/>
      <c r="C56" s="143"/>
      <c r="E56" s="111"/>
      <c r="F56" s="7"/>
      <c r="G56" s="97">
        <f>SUM(E54:E54)</f>
        <v>300</v>
      </c>
      <c r="H56" s="24"/>
      <c r="I56" s="75"/>
      <c r="J56" s="76"/>
      <c r="K56" s="77"/>
      <c r="L56" s="78"/>
      <c r="M56" s="78"/>
      <c r="S56" s="78"/>
      <c r="U56" s="78"/>
    </row>
    <row r="57" spans="1:21" s="79" customFormat="1" ht="15" customHeight="1" thickTop="1">
      <c r="A57" s="27"/>
      <c r="B57" s="19"/>
      <c r="C57" s="143"/>
      <c r="E57" s="111"/>
      <c r="F57" s="7"/>
      <c r="G57" s="7"/>
      <c r="H57" s="24"/>
      <c r="I57" s="75"/>
      <c r="J57" s="76"/>
      <c r="K57" s="77"/>
      <c r="L57" s="78"/>
      <c r="M57" s="78"/>
      <c r="S57" s="78"/>
      <c r="U57" s="78"/>
    </row>
    <row r="58" spans="1:21" s="79" customFormat="1" ht="15" customHeight="1">
      <c r="A58" s="89" t="s">
        <v>413</v>
      </c>
      <c r="B58" s="19"/>
      <c r="C58" s="143"/>
      <c r="E58" s="111"/>
      <c r="F58" s="112"/>
      <c r="G58" s="112"/>
      <c r="I58" s="24"/>
      <c r="J58" s="76"/>
      <c r="K58" s="77"/>
      <c r="L58" s="78"/>
      <c r="M58" s="78"/>
      <c r="S58" s="78"/>
      <c r="U58" s="78"/>
    </row>
    <row r="59" spans="1:21" s="79" customFormat="1" ht="15" customHeight="1">
      <c r="A59" s="171" t="s">
        <v>1729</v>
      </c>
      <c r="B59" s="4"/>
      <c r="C59" s="143"/>
      <c r="E59" s="50">
        <v>522.41</v>
      </c>
      <c r="F59" s="112"/>
      <c r="G59" s="112"/>
      <c r="I59" s="170" t="s">
        <v>197</v>
      </c>
      <c r="J59" s="76"/>
      <c r="K59" s="77"/>
      <c r="L59" s="78"/>
      <c r="M59" s="78"/>
      <c r="S59" s="78"/>
      <c r="U59" s="78"/>
    </row>
    <row r="60" spans="1:21" s="79" customFormat="1" ht="15" customHeight="1">
      <c r="A60" s="19"/>
      <c r="B60" s="19"/>
      <c r="C60" s="143"/>
      <c r="E60" s="111"/>
      <c r="F60" s="112"/>
      <c r="G60" s="112"/>
      <c r="H60" s="24"/>
      <c r="I60" s="75"/>
      <c r="J60" s="76"/>
      <c r="K60" s="77"/>
      <c r="L60" s="78"/>
      <c r="M60" s="78"/>
      <c r="S60" s="78"/>
      <c r="U60" s="78"/>
    </row>
    <row r="61" spans="1:21" s="79" customFormat="1" ht="15" customHeight="1" thickBot="1">
      <c r="A61" s="27" t="s">
        <v>414</v>
      </c>
      <c r="B61" s="19"/>
      <c r="C61" s="143"/>
      <c r="E61" s="111"/>
      <c r="F61" s="7"/>
      <c r="G61" s="97">
        <f>SUM(E59:E59)</f>
        <v>522.41</v>
      </c>
      <c r="H61" s="24"/>
      <c r="I61" s="75"/>
      <c r="J61" s="76"/>
      <c r="K61" s="77"/>
      <c r="L61" s="78"/>
      <c r="M61" s="78"/>
      <c r="S61" s="78"/>
      <c r="U61" s="78"/>
    </row>
    <row r="62" spans="1:21" s="79" customFormat="1" ht="15" customHeight="1" thickTop="1">
      <c r="A62" s="27"/>
      <c r="B62" s="19"/>
      <c r="C62" s="143"/>
      <c r="E62" s="111"/>
      <c r="F62" s="7"/>
      <c r="G62" s="7"/>
      <c r="H62" s="24"/>
      <c r="I62" s="75"/>
      <c r="J62" s="76"/>
      <c r="K62" s="77"/>
      <c r="L62" s="78"/>
      <c r="M62" s="78"/>
      <c r="S62" s="78"/>
      <c r="U62" s="78"/>
    </row>
    <row r="63" spans="1:21" s="79" customFormat="1" ht="15" customHeight="1">
      <c r="A63" s="89" t="s">
        <v>188</v>
      </c>
      <c r="B63" s="19"/>
      <c r="C63" s="143"/>
      <c r="E63" s="111"/>
      <c r="F63" s="112"/>
      <c r="G63" s="112"/>
      <c r="I63" s="24"/>
      <c r="J63" s="76"/>
      <c r="K63" s="77"/>
      <c r="L63" s="78"/>
      <c r="M63" s="78"/>
      <c r="S63" s="78"/>
      <c r="U63" s="78"/>
    </row>
    <row r="64" spans="1:21" s="79" customFormat="1" ht="15" customHeight="1">
      <c r="A64" s="171" t="s">
        <v>1730</v>
      </c>
      <c r="B64" s="4"/>
      <c r="C64" s="143"/>
      <c r="E64" s="50">
        <v>138.91</v>
      </c>
      <c r="F64" s="112"/>
      <c r="G64" s="112"/>
      <c r="I64" s="170" t="s">
        <v>1731</v>
      </c>
      <c r="J64" s="76"/>
      <c r="K64" s="77"/>
      <c r="L64" s="78"/>
      <c r="M64" s="78"/>
      <c r="S64" s="78"/>
      <c r="U64" s="78"/>
    </row>
    <row r="65" spans="1:21" s="79" customFormat="1" ht="15" customHeight="1">
      <c r="A65" s="19"/>
      <c r="B65" s="19"/>
      <c r="C65" s="143"/>
      <c r="E65" s="111"/>
      <c r="F65" s="112"/>
      <c r="G65" s="112"/>
      <c r="H65" s="24"/>
      <c r="I65" s="75"/>
      <c r="J65" s="76"/>
      <c r="K65" s="77"/>
      <c r="L65" s="78"/>
      <c r="M65" s="78"/>
      <c r="S65" s="78"/>
      <c r="U65" s="78"/>
    </row>
    <row r="66" spans="1:21" s="79" customFormat="1" ht="15" customHeight="1" thickBot="1">
      <c r="A66" s="27" t="s">
        <v>16</v>
      </c>
      <c r="B66" s="19"/>
      <c r="C66" s="143"/>
      <c r="E66" s="111"/>
      <c r="F66" s="7"/>
      <c r="G66" s="97">
        <f>SUM(E64:E64)</f>
        <v>138.91</v>
      </c>
      <c r="H66" s="24"/>
      <c r="I66" s="75"/>
      <c r="J66" s="76"/>
      <c r="K66" s="77"/>
      <c r="L66" s="78"/>
      <c r="M66" s="78"/>
      <c r="S66" s="78"/>
      <c r="U66" s="78"/>
    </row>
    <row r="67" spans="1:21" s="79" customFormat="1" ht="15" customHeight="1" thickTop="1">
      <c r="A67" s="27"/>
      <c r="B67" s="19"/>
      <c r="C67" s="143"/>
      <c r="E67" s="111"/>
      <c r="F67" s="7"/>
      <c r="G67" s="7"/>
      <c r="H67" s="24"/>
      <c r="I67" s="75"/>
      <c r="J67" s="76"/>
      <c r="K67" s="77"/>
      <c r="L67" s="78"/>
      <c r="M67" s="78"/>
      <c r="S67" s="78"/>
      <c r="U67" s="78"/>
    </row>
    <row r="68" spans="1:21" s="79" customFormat="1" ht="15" customHeight="1">
      <c r="A68" s="89" t="s">
        <v>189</v>
      </c>
      <c r="B68" s="19"/>
      <c r="C68" s="143"/>
      <c r="E68" s="111"/>
      <c r="F68" s="112"/>
      <c r="G68" s="112"/>
      <c r="I68" s="24"/>
      <c r="J68" s="76"/>
      <c r="K68" s="77"/>
      <c r="L68" s="78"/>
      <c r="M68" s="78"/>
      <c r="S68" s="78"/>
      <c r="U68" s="78"/>
    </row>
    <row r="69" spans="1:21" s="79" customFormat="1" ht="15" customHeight="1">
      <c r="A69" s="171" t="s">
        <v>1733</v>
      </c>
      <c r="B69" s="4"/>
      <c r="C69" s="143"/>
      <c r="E69" s="55">
        <v>20</v>
      </c>
      <c r="F69" s="112"/>
      <c r="G69" s="112"/>
      <c r="I69" s="170" t="s">
        <v>125</v>
      </c>
      <c r="J69" s="76"/>
      <c r="K69" s="77"/>
      <c r="L69" s="78"/>
      <c r="M69" s="78"/>
      <c r="S69" s="78"/>
      <c r="U69" s="78"/>
    </row>
    <row r="70" spans="1:21" s="79" customFormat="1" ht="15" customHeight="1">
      <c r="A70" s="171" t="s">
        <v>1734</v>
      </c>
      <c r="B70" s="4"/>
      <c r="C70" s="143"/>
      <c r="E70" s="55">
        <v>20</v>
      </c>
      <c r="F70" s="112"/>
      <c r="G70" s="112"/>
      <c r="I70" s="170" t="s">
        <v>125</v>
      </c>
      <c r="J70" s="76"/>
      <c r="K70" s="77"/>
      <c r="L70" s="78"/>
      <c r="M70" s="78"/>
      <c r="S70" s="78"/>
      <c r="U70" s="78"/>
    </row>
    <row r="71" spans="1:21" s="79" customFormat="1" ht="15" customHeight="1">
      <c r="A71" s="171" t="s">
        <v>1735</v>
      </c>
      <c r="B71" s="4"/>
      <c r="C71" s="143"/>
      <c r="E71" s="50">
        <v>20</v>
      </c>
      <c r="F71" s="112"/>
      <c r="G71" s="112"/>
      <c r="I71" s="170" t="s">
        <v>125</v>
      </c>
      <c r="J71" s="76"/>
      <c r="K71" s="77"/>
      <c r="L71" s="78"/>
      <c r="M71" s="78"/>
      <c r="S71" s="78"/>
      <c r="U71" s="78"/>
    </row>
    <row r="72" spans="1:21" s="79" customFormat="1" ht="15" customHeight="1">
      <c r="A72" s="19"/>
      <c r="B72" s="19"/>
      <c r="C72" s="143"/>
      <c r="E72" s="111"/>
      <c r="F72" s="112"/>
      <c r="G72" s="112"/>
      <c r="I72" s="24"/>
      <c r="J72" s="76"/>
      <c r="K72" s="77"/>
      <c r="L72" s="78"/>
      <c r="M72" s="78"/>
      <c r="S72" s="78"/>
      <c r="U72" s="78"/>
    </row>
    <row r="73" spans="1:21" s="79" customFormat="1" ht="15" customHeight="1" thickBot="1">
      <c r="A73" s="27" t="s">
        <v>1736</v>
      </c>
      <c r="B73" s="19"/>
      <c r="C73" s="143"/>
      <c r="E73" s="111"/>
      <c r="F73" s="7"/>
      <c r="G73" s="97">
        <f>SUM(E69:E71)</f>
        <v>60</v>
      </c>
      <c r="I73" s="24"/>
      <c r="J73" s="76"/>
      <c r="K73" s="77"/>
      <c r="L73" s="78"/>
      <c r="M73" s="78"/>
      <c r="S73" s="78"/>
      <c r="U73" s="78"/>
    </row>
    <row r="74" spans="1:21" s="79" customFormat="1" ht="15" customHeight="1" thickTop="1">
      <c r="A74" s="27"/>
      <c r="B74" s="19"/>
      <c r="C74" s="143"/>
      <c r="E74" s="149"/>
      <c r="F74" s="149"/>
      <c r="G74" s="149"/>
      <c r="I74" s="24"/>
      <c r="J74" s="76"/>
      <c r="K74" s="77"/>
      <c r="L74" s="78"/>
      <c r="M74" s="78"/>
      <c r="S74" s="78"/>
      <c r="U74" s="78"/>
    </row>
    <row r="75" spans="1:21" s="79" customFormat="1" ht="15" customHeight="1">
      <c r="A75" s="89" t="s">
        <v>1737</v>
      </c>
      <c r="B75" s="19"/>
      <c r="C75" s="143"/>
      <c r="E75" s="111"/>
      <c r="F75" s="112"/>
      <c r="G75" s="112"/>
      <c r="I75" s="24"/>
      <c r="J75" s="76"/>
      <c r="K75" s="77"/>
      <c r="L75" s="78"/>
      <c r="M75" s="78"/>
      <c r="S75" s="78"/>
      <c r="U75" s="78"/>
    </row>
    <row r="76" spans="1:21" s="79" customFormat="1" ht="15" customHeight="1">
      <c r="A76" s="171" t="s">
        <v>1738</v>
      </c>
      <c r="B76" s="4"/>
      <c r="C76" s="143"/>
      <c r="E76" s="50">
        <v>391.88</v>
      </c>
      <c r="F76" s="112"/>
      <c r="G76" s="112"/>
      <c r="I76" s="170" t="s">
        <v>245</v>
      </c>
      <c r="J76" s="76"/>
      <c r="K76" s="77"/>
      <c r="L76" s="78"/>
      <c r="M76" s="78"/>
      <c r="S76" s="78"/>
      <c r="U76" s="78"/>
    </row>
    <row r="77" spans="1:21" s="79" customFormat="1" ht="15" customHeight="1">
      <c r="A77" s="19"/>
      <c r="B77" s="19"/>
      <c r="C77" s="143"/>
      <c r="E77" s="111"/>
      <c r="F77" s="112"/>
      <c r="G77" s="112"/>
      <c r="H77" s="24"/>
      <c r="I77" s="75"/>
      <c r="J77" s="76"/>
      <c r="K77" s="77"/>
      <c r="L77" s="78"/>
      <c r="M77" s="78"/>
      <c r="S77" s="78"/>
      <c r="U77" s="78"/>
    </row>
    <row r="78" spans="1:21" s="79" customFormat="1" ht="15" customHeight="1" thickBot="1">
      <c r="A78" s="27" t="s">
        <v>1739</v>
      </c>
      <c r="B78" s="19"/>
      <c r="C78" s="143"/>
      <c r="E78" s="111"/>
      <c r="F78" s="7"/>
      <c r="G78" s="97">
        <f>SUM(E76:E76)</f>
        <v>391.88</v>
      </c>
      <c r="H78" s="24"/>
      <c r="I78" s="75"/>
      <c r="J78" s="76"/>
      <c r="K78" s="77"/>
      <c r="L78" s="78"/>
      <c r="M78" s="78"/>
      <c r="S78" s="78"/>
      <c r="U78" s="78"/>
    </row>
    <row r="79" spans="1:21" s="79" customFormat="1" ht="15" customHeight="1" thickTop="1">
      <c r="A79" s="27"/>
      <c r="B79" s="19"/>
      <c r="C79" s="143"/>
      <c r="E79" s="149"/>
      <c r="F79" s="149"/>
      <c r="G79" s="149"/>
      <c r="I79" s="24"/>
      <c r="J79" s="76"/>
      <c r="K79" s="77"/>
      <c r="L79" s="78"/>
      <c r="M79" s="78"/>
      <c r="S79" s="78"/>
      <c r="U79" s="78"/>
    </row>
    <row r="80" spans="1:21" s="79" customFormat="1" ht="15" customHeight="1">
      <c r="A80" s="49" t="s">
        <v>253</v>
      </c>
      <c r="B80" s="4"/>
      <c r="C80" s="4"/>
      <c r="D80" s="4"/>
      <c r="E80" s="52"/>
      <c r="F80" s="52"/>
      <c r="G80" s="1"/>
      <c r="H80" s="1"/>
      <c r="I80" s="4"/>
      <c r="J80" s="76"/>
      <c r="K80" s="77"/>
      <c r="L80" s="78"/>
      <c r="M80" s="78"/>
      <c r="S80" s="78"/>
      <c r="U80" s="78"/>
    </row>
    <row r="81" spans="1:21" s="79" customFormat="1" ht="15" customHeight="1">
      <c r="A81" s="166" t="s">
        <v>1740</v>
      </c>
      <c r="B81" s="4"/>
      <c r="C81" s="4"/>
      <c r="D81" s="4"/>
      <c r="E81" s="55">
        <v>1359.85</v>
      </c>
      <c r="F81" s="52"/>
      <c r="G81" s="1"/>
      <c r="H81" s="1"/>
      <c r="I81" s="166" t="s">
        <v>1741</v>
      </c>
      <c r="J81" s="76"/>
      <c r="K81" s="77"/>
      <c r="L81" s="78"/>
      <c r="M81" s="78"/>
      <c r="S81" s="78"/>
      <c r="U81" s="78"/>
    </row>
    <row r="82" spans="1:21" s="79" customFormat="1" ht="15" customHeight="1">
      <c r="A82" s="166" t="s">
        <v>1742</v>
      </c>
      <c r="B82" s="4"/>
      <c r="C82" s="4"/>
      <c r="D82" s="4"/>
      <c r="E82" s="55">
        <v>234.02</v>
      </c>
      <c r="F82" s="52"/>
      <c r="G82" s="1"/>
      <c r="H82" s="1"/>
      <c r="I82" s="166" t="s">
        <v>1540</v>
      </c>
      <c r="J82" s="76"/>
      <c r="K82" s="77"/>
      <c r="L82" s="78"/>
      <c r="M82" s="78"/>
      <c r="S82" s="78"/>
      <c r="U82" s="78"/>
    </row>
    <row r="83" spans="1:21" s="79" customFormat="1" ht="15" customHeight="1">
      <c r="A83" s="166" t="s">
        <v>1743</v>
      </c>
      <c r="B83" s="4"/>
      <c r="C83" s="4"/>
      <c r="D83" s="4"/>
      <c r="E83" s="55">
        <v>17</v>
      </c>
      <c r="F83" s="52"/>
      <c r="G83" s="1"/>
      <c r="H83" s="1"/>
      <c r="I83" s="166" t="s">
        <v>522</v>
      </c>
      <c r="J83" s="76"/>
      <c r="K83" s="77"/>
      <c r="L83" s="78"/>
      <c r="M83" s="78"/>
      <c r="S83" s="78"/>
      <c r="U83" s="78"/>
    </row>
    <row r="84" spans="1:21" s="79" customFormat="1" ht="15" customHeight="1">
      <c r="A84" s="166" t="s">
        <v>1744</v>
      </c>
      <c r="B84" s="4"/>
      <c r="C84" s="4"/>
      <c r="D84" s="4"/>
      <c r="E84" s="55">
        <v>11.49</v>
      </c>
      <c r="F84" s="52"/>
      <c r="G84" s="1"/>
      <c r="H84" s="1"/>
      <c r="I84" s="166" t="s">
        <v>522</v>
      </c>
      <c r="J84" s="76"/>
      <c r="K84" s="77"/>
      <c r="L84" s="78"/>
      <c r="M84" s="78"/>
      <c r="S84" s="78"/>
      <c r="U84" s="78"/>
    </row>
    <row r="85" spans="1:21" s="79" customFormat="1" ht="15" customHeight="1">
      <c r="A85" s="166" t="s">
        <v>1745</v>
      </c>
      <c r="B85" s="4"/>
      <c r="C85" s="4"/>
      <c r="D85" s="4"/>
      <c r="E85" s="55">
        <v>180.74</v>
      </c>
      <c r="F85" s="52"/>
      <c r="G85" s="1"/>
      <c r="H85" s="1"/>
      <c r="I85" s="166" t="s">
        <v>1746</v>
      </c>
      <c r="J85" s="76"/>
      <c r="K85" s="77"/>
      <c r="L85" s="78"/>
      <c r="M85" s="78"/>
      <c r="S85" s="78"/>
      <c r="U85" s="78"/>
    </row>
    <row r="86" spans="1:21" s="79" customFormat="1" ht="15" customHeight="1">
      <c r="A86" s="166" t="s">
        <v>521</v>
      </c>
      <c r="B86" s="4"/>
      <c r="C86" s="4"/>
      <c r="D86" s="4"/>
      <c r="E86" s="50">
        <v>325.01</v>
      </c>
      <c r="F86" s="52"/>
      <c r="G86" s="1"/>
      <c r="H86" s="1"/>
      <c r="I86" s="166" t="s">
        <v>113</v>
      </c>
      <c r="J86" s="76"/>
      <c r="K86" s="77"/>
      <c r="L86" s="78"/>
      <c r="M86" s="78"/>
      <c r="S86" s="78"/>
      <c r="U86" s="78"/>
    </row>
    <row r="87" spans="1:21" s="79" customFormat="1" ht="15" customHeight="1">
      <c r="A87" s="4"/>
      <c r="B87" s="4"/>
      <c r="C87" s="4"/>
      <c r="D87" s="4"/>
      <c r="E87" s="52"/>
      <c r="F87" s="52"/>
      <c r="G87" s="1"/>
      <c r="H87" s="1"/>
      <c r="I87" s="4"/>
      <c r="J87" s="76"/>
      <c r="K87" s="77"/>
      <c r="L87" s="78"/>
      <c r="M87" s="78"/>
      <c r="S87" s="78"/>
      <c r="U87" s="78"/>
    </row>
    <row r="88" spans="1:21" s="79" customFormat="1" ht="15" customHeight="1" thickBot="1">
      <c r="A88" s="48" t="s">
        <v>254</v>
      </c>
      <c r="B88" s="5"/>
      <c r="C88" s="4"/>
      <c r="D88" s="4"/>
      <c r="E88" s="53"/>
      <c r="F88" s="53"/>
      <c r="G88" s="45">
        <f>SUM(E81:E86)</f>
        <v>2128.1099999999997</v>
      </c>
      <c r="H88" s="32"/>
      <c r="I88" s="4"/>
      <c r="J88" s="76"/>
      <c r="K88" s="77"/>
      <c r="L88" s="78"/>
      <c r="M88" s="78"/>
      <c r="S88" s="78"/>
      <c r="U88" s="78"/>
    </row>
    <row r="89" spans="1:21" s="79" customFormat="1" ht="15" customHeight="1" thickTop="1">
      <c r="A89" s="48"/>
      <c r="B89" s="5"/>
      <c r="C89" s="4"/>
      <c r="D89" s="4"/>
      <c r="E89" s="53"/>
      <c r="F89" s="53"/>
      <c r="G89" s="28"/>
      <c r="H89" s="32"/>
      <c r="I89" s="4"/>
      <c r="J89" s="76"/>
      <c r="K89" s="77"/>
      <c r="L89" s="78"/>
      <c r="M89" s="78"/>
      <c r="S89" s="78"/>
      <c r="U89" s="78"/>
    </row>
    <row r="90" spans="1:21" s="79" customFormat="1" ht="15" customHeight="1">
      <c r="A90" s="89" t="s">
        <v>1747</v>
      </c>
      <c r="B90" s="19"/>
      <c r="C90" s="143"/>
      <c r="E90" s="111"/>
      <c r="F90" s="112"/>
      <c r="G90" s="112"/>
      <c r="I90" s="24"/>
      <c r="J90" s="76"/>
      <c r="K90" s="77"/>
      <c r="L90" s="78"/>
      <c r="M90" s="78"/>
      <c r="S90" s="78"/>
      <c r="U90" s="78"/>
    </row>
    <row r="91" spans="1:21" s="79" customFormat="1" ht="15" customHeight="1">
      <c r="A91" s="171" t="s">
        <v>1748</v>
      </c>
      <c r="B91" s="4"/>
      <c r="C91" s="143"/>
      <c r="E91" s="50">
        <v>500.94</v>
      </c>
      <c r="F91" s="112"/>
      <c r="G91" s="112"/>
      <c r="I91" s="170" t="s">
        <v>834</v>
      </c>
      <c r="J91" s="76"/>
      <c r="K91" s="77"/>
      <c r="L91" s="78"/>
      <c r="M91" s="78"/>
      <c r="S91" s="78"/>
      <c r="U91" s="78"/>
    </row>
    <row r="92" spans="1:21" s="79" customFormat="1" ht="15" customHeight="1">
      <c r="A92" s="19"/>
      <c r="B92" s="19"/>
      <c r="C92" s="143"/>
      <c r="E92" s="111"/>
      <c r="F92" s="112"/>
      <c r="G92" s="112"/>
      <c r="H92" s="24"/>
      <c r="I92" s="75"/>
      <c r="J92" s="76"/>
      <c r="K92" s="77"/>
      <c r="L92" s="78"/>
      <c r="M92" s="78"/>
      <c r="S92" s="78"/>
      <c r="U92" s="78"/>
    </row>
    <row r="93" spans="1:21" s="79" customFormat="1" ht="15" customHeight="1" thickBot="1">
      <c r="A93" s="27" t="s">
        <v>1749</v>
      </c>
      <c r="B93" s="19"/>
      <c r="C93" s="143"/>
      <c r="E93" s="111"/>
      <c r="F93" s="7"/>
      <c r="G93" s="97">
        <f>SUM(E91:E91)</f>
        <v>500.94</v>
      </c>
      <c r="H93" s="24"/>
      <c r="I93" s="75"/>
      <c r="J93" s="76"/>
      <c r="K93" s="77"/>
      <c r="L93" s="78"/>
      <c r="M93" s="78"/>
      <c r="S93" s="78"/>
      <c r="U93" s="78"/>
    </row>
    <row r="94" spans="1:21" s="79" customFormat="1" ht="15" customHeight="1" thickTop="1">
      <c r="A94" s="27"/>
      <c r="B94" s="19"/>
      <c r="C94" s="143"/>
      <c r="E94" s="111"/>
      <c r="F94" s="7"/>
      <c r="G94" s="7"/>
      <c r="H94" s="24"/>
      <c r="I94" s="75"/>
      <c r="J94" s="76"/>
      <c r="K94" s="77"/>
      <c r="L94" s="78"/>
      <c r="M94" s="78"/>
      <c r="S94" s="78"/>
      <c r="U94" s="78"/>
    </row>
    <row r="95" spans="1:21" s="79" customFormat="1" ht="15" customHeight="1">
      <c r="A95" s="89" t="s">
        <v>169</v>
      </c>
      <c r="B95" s="19"/>
      <c r="C95" s="143"/>
      <c r="E95" s="111"/>
      <c r="F95" s="112"/>
      <c r="G95" s="112"/>
      <c r="I95" s="24"/>
      <c r="J95" s="76"/>
      <c r="K95" s="77"/>
      <c r="L95" s="78"/>
      <c r="M95" s="78"/>
      <c r="S95" s="78"/>
      <c r="U95" s="78"/>
    </row>
    <row r="96" spans="1:21" s="79" customFormat="1" ht="15" customHeight="1">
      <c r="A96" s="171" t="s">
        <v>1750</v>
      </c>
      <c r="B96" s="4"/>
      <c r="C96" s="143"/>
      <c r="E96" s="50">
        <v>541.52</v>
      </c>
      <c r="F96" s="112"/>
      <c r="G96" s="112"/>
      <c r="I96" s="170" t="s">
        <v>1751</v>
      </c>
      <c r="J96" s="76"/>
      <c r="K96" s="77"/>
      <c r="L96" s="78"/>
      <c r="M96" s="78"/>
      <c r="S96" s="78"/>
      <c r="U96" s="78"/>
    </row>
    <row r="97" spans="1:21" s="79" customFormat="1" ht="15" customHeight="1">
      <c r="A97" s="19"/>
      <c r="B97" s="19"/>
      <c r="C97" s="143"/>
      <c r="E97" s="111"/>
      <c r="F97" s="112"/>
      <c r="G97" s="112"/>
      <c r="H97" s="24"/>
      <c r="I97" s="75"/>
      <c r="J97" s="76"/>
      <c r="K97" s="77"/>
      <c r="L97" s="78"/>
      <c r="M97" s="78"/>
      <c r="S97" s="78"/>
      <c r="U97" s="78"/>
    </row>
    <row r="98" spans="1:21" s="79" customFormat="1" ht="15" customHeight="1" thickBot="1">
      <c r="A98" s="27" t="s">
        <v>251</v>
      </c>
      <c r="B98" s="19"/>
      <c r="C98" s="143"/>
      <c r="E98" s="111"/>
      <c r="F98" s="7"/>
      <c r="G98" s="97">
        <f>SUM(E96:E96)</f>
        <v>541.52</v>
      </c>
      <c r="H98" s="24"/>
      <c r="I98" s="75"/>
      <c r="J98" s="76"/>
      <c r="K98" s="77"/>
      <c r="L98" s="78"/>
      <c r="M98" s="78"/>
      <c r="S98" s="78"/>
      <c r="U98" s="78"/>
    </row>
    <row r="99" spans="1:21" s="79" customFormat="1" ht="15" customHeight="1" thickTop="1">
      <c r="A99" s="27"/>
      <c r="B99" s="19"/>
      <c r="C99" s="143"/>
      <c r="E99" s="111"/>
      <c r="F99" s="7"/>
      <c r="G99" s="7"/>
      <c r="H99" s="24"/>
      <c r="I99" s="75"/>
      <c r="J99" s="76"/>
      <c r="K99" s="77"/>
      <c r="L99" s="78"/>
      <c r="M99" s="78"/>
      <c r="S99" s="78"/>
      <c r="U99" s="78"/>
    </row>
    <row r="100" spans="1:21" s="79" customFormat="1" ht="15" customHeight="1">
      <c r="A100" s="27"/>
      <c r="B100" s="19"/>
      <c r="C100" s="143"/>
      <c r="E100" s="111"/>
      <c r="F100" s="7"/>
      <c r="G100" s="7"/>
      <c r="H100" s="24"/>
      <c r="I100" s="75"/>
      <c r="J100" s="76"/>
      <c r="K100" s="77"/>
      <c r="L100" s="78"/>
      <c r="M100" s="78"/>
      <c r="S100" s="78"/>
      <c r="U100" s="78"/>
    </row>
    <row r="101" spans="1:21" s="79" customFormat="1" ht="15" customHeight="1" thickBot="1">
      <c r="A101" s="27"/>
      <c r="B101" s="19"/>
      <c r="C101" s="143"/>
      <c r="E101" s="154">
        <f>+SUM(E19:E98)</f>
        <v>17298.95</v>
      </c>
      <c r="F101" s="149"/>
      <c r="G101" s="154">
        <f>+SUM(G19:G98)</f>
        <v>17298.949999999997</v>
      </c>
      <c r="H101" s="24"/>
      <c r="I101" s="42" t="s">
        <v>1752</v>
      </c>
      <c r="J101" s="76"/>
      <c r="K101" s="77"/>
      <c r="L101" s="78"/>
      <c r="M101" s="78"/>
      <c r="S101" s="78"/>
      <c r="U101" s="78"/>
    </row>
    <row r="102" spans="1:21" s="79" customFormat="1" ht="15" customHeight="1" thickTop="1">
      <c r="A102" s="164" t="s">
        <v>469</v>
      </c>
      <c r="B102" s="12"/>
      <c r="C102" s="71"/>
      <c r="D102" s="71"/>
      <c r="E102" s="30"/>
      <c r="F102" s="30"/>
      <c r="G102" s="13"/>
      <c r="H102" s="13"/>
      <c r="I102" s="195"/>
      <c r="J102" s="76"/>
      <c r="K102" s="77"/>
      <c r="L102" s="78"/>
      <c r="M102" s="78"/>
      <c r="S102" s="78"/>
      <c r="U102" s="78"/>
    </row>
    <row r="103" spans="1:21" s="79" customFormat="1" ht="15" customHeight="1">
      <c r="A103" s="12"/>
      <c r="B103" s="12"/>
      <c r="C103" s="71"/>
      <c r="D103" s="71"/>
      <c r="E103" s="30"/>
      <c r="F103" s="30"/>
      <c r="G103" s="13"/>
      <c r="H103" s="13"/>
      <c r="I103" s="195"/>
      <c r="J103" s="76"/>
      <c r="K103" s="77"/>
      <c r="L103" s="78"/>
      <c r="M103" s="78"/>
      <c r="S103" s="78"/>
      <c r="U103" s="78"/>
    </row>
    <row r="104" spans="1:21" s="79" customFormat="1" ht="15" customHeight="1">
      <c r="A104" s="89" t="s">
        <v>480</v>
      </c>
      <c r="B104" s="19"/>
      <c r="C104" s="111"/>
      <c r="D104" s="112"/>
      <c r="E104" s="112"/>
      <c r="G104" s="24"/>
      <c r="I104" s="24"/>
      <c r="J104" s="76"/>
      <c r="K104" s="77"/>
      <c r="L104" s="78"/>
      <c r="M104" s="78"/>
      <c r="S104" s="78"/>
      <c r="U104" s="78"/>
    </row>
    <row r="105" spans="1:21" s="79" customFormat="1" ht="15" customHeight="1">
      <c r="A105" s="171" t="s">
        <v>1732</v>
      </c>
      <c r="B105" s="4"/>
      <c r="D105" s="7"/>
      <c r="E105" s="50">
        <v>2723.93</v>
      </c>
      <c r="I105" s="170" t="s">
        <v>512</v>
      </c>
      <c r="J105" s="76"/>
      <c r="K105" s="77"/>
      <c r="L105" s="78"/>
      <c r="M105" s="78"/>
      <c r="S105" s="78"/>
      <c r="U105" s="78"/>
    </row>
    <row r="106" spans="1:21" s="79" customFormat="1" ht="15" customHeight="1">
      <c r="A106" s="19"/>
      <c r="B106" s="19"/>
      <c r="C106" s="112"/>
      <c r="D106" s="23"/>
      <c r="E106" s="24"/>
      <c r="F106" s="23"/>
      <c r="G106" s="75"/>
      <c r="H106" s="24"/>
      <c r="I106" s="195"/>
      <c r="J106" s="76"/>
      <c r="K106" s="77"/>
      <c r="L106" s="78"/>
      <c r="M106" s="78"/>
      <c r="S106" s="78"/>
      <c r="U106" s="78"/>
    </row>
    <row r="107" spans="1:21" s="79" customFormat="1" ht="15" customHeight="1" thickBot="1">
      <c r="A107" s="27" t="s">
        <v>492</v>
      </c>
      <c r="B107" s="19"/>
      <c r="C107" s="96"/>
      <c r="D107" s="23"/>
      <c r="F107" s="23"/>
      <c r="G107" s="97">
        <f>SUM(E105:E105)</f>
        <v>2723.93</v>
      </c>
      <c r="H107" s="24"/>
      <c r="I107" s="195"/>
      <c r="J107" s="76"/>
      <c r="K107" s="77"/>
      <c r="L107" s="78"/>
      <c r="M107" s="78"/>
      <c r="S107" s="78"/>
      <c r="U107" s="78"/>
    </row>
    <row r="108" spans="1:21" s="79" customFormat="1" ht="15" customHeight="1" thickTop="1">
      <c r="A108" s="12"/>
      <c r="B108" s="12"/>
      <c r="C108" s="96"/>
      <c r="D108" s="23"/>
      <c r="E108" s="30"/>
      <c r="F108" s="23"/>
      <c r="G108" s="13"/>
      <c r="H108" s="13"/>
      <c r="I108" s="195"/>
      <c r="J108" s="76"/>
      <c r="K108" s="77"/>
      <c r="L108" s="78"/>
      <c r="M108" s="78"/>
      <c r="S108" s="78"/>
      <c r="U108" s="78"/>
    </row>
    <row r="109" spans="1:21" s="79" customFormat="1" ht="15" customHeight="1" thickBot="1">
      <c r="A109" s="13"/>
      <c r="B109" s="13"/>
      <c r="D109" s="23"/>
      <c r="E109" s="138">
        <f>SUM(E105:E108)</f>
        <v>2723.93</v>
      </c>
      <c r="F109" s="23"/>
      <c r="G109" s="138">
        <f>SUM(E105:E108)</f>
        <v>2723.93</v>
      </c>
      <c r="I109" s="24"/>
      <c r="J109" s="76"/>
      <c r="K109" s="77"/>
      <c r="L109" s="78"/>
      <c r="M109" s="78"/>
      <c r="S109" s="78"/>
      <c r="U109" s="78"/>
    </row>
    <row r="110" spans="1:21" s="79" customFormat="1" ht="15" customHeight="1" thickTop="1">
      <c r="A110" s="171"/>
      <c r="B110" s="13"/>
      <c r="C110" s="143"/>
      <c r="E110" s="55"/>
      <c r="F110" s="112"/>
      <c r="G110" s="112"/>
      <c r="I110" s="170"/>
      <c r="J110" s="76"/>
      <c r="K110" s="77"/>
      <c r="L110" s="78"/>
      <c r="M110" s="78"/>
      <c r="S110" s="78"/>
      <c r="U110" s="78"/>
    </row>
    <row r="111" spans="1:21" s="79" customFormat="1" ht="15" customHeight="1">
      <c r="A111" s="12"/>
      <c r="B111" s="12"/>
      <c r="C111" s="143"/>
      <c r="D111" s="71"/>
      <c r="E111" s="71"/>
      <c r="F111" s="30"/>
      <c r="G111" s="30"/>
      <c r="H111" s="13"/>
      <c r="I111" s="75"/>
      <c r="J111" s="76"/>
      <c r="K111" s="77"/>
      <c r="L111" s="78"/>
      <c r="M111" s="78"/>
      <c r="S111" s="78"/>
      <c r="U111" s="78"/>
    </row>
    <row r="112" spans="1:21" s="79" customFormat="1" ht="15" customHeight="1">
      <c r="A112" s="24" t="s">
        <v>1757</v>
      </c>
      <c r="C112" s="72"/>
      <c r="D112" s="72"/>
      <c r="E112" s="73"/>
      <c r="F112" s="73"/>
      <c r="G112" s="74"/>
      <c r="H112" s="74"/>
      <c r="I112" s="75"/>
      <c r="J112" s="76"/>
      <c r="K112" s="77"/>
      <c r="L112" s="78"/>
      <c r="M112" s="78"/>
      <c r="S112" s="78"/>
      <c r="U112" s="78"/>
    </row>
    <row r="113" spans="3:21" s="79" customFormat="1" ht="15" customHeight="1">
      <c r="C113" s="72"/>
      <c r="D113" s="72"/>
      <c r="E113" s="73"/>
      <c r="F113" s="73"/>
      <c r="G113" s="74"/>
      <c r="H113" s="74"/>
      <c r="I113" s="75"/>
      <c r="J113" s="76"/>
      <c r="K113" s="77"/>
      <c r="L113" s="78"/>
      <c r="M113" s="78"/>
      <c r="S113" s="78"/>
      <c r="U113" s="78"/>
    </row>
    <row r="114" spans="1:11" ht="15" customHeight="1">
      <c r="A114" s="82" t="s">
        <v>156</v>
      </c>
      <c r="B114" s="19"/>
      <c r="C114" s="13"/>
      <c r="D114" s="13"/>
      <c r="E114" s="84" t="s">
        <v>157</v>
      </c>
      <c r="F114" s="13"/>
      <c r="G114" s="85" t="s">
        <v>158</v>
      </c>
      <c r="H114" s="13"/>
      <c r="I114" s="86" t="s">
        <v>159</v>
      </c>
      <c r="J114" s="17"/>
      <c r="K114" s="15"/>
    </row>
    <row r="115" spans="3:11" ht="15" customHeight="1">
      <c r="C115" s="13"/>
      <c r="D115" s="13"/>
      <c r="E115" s="71"/>
      <c r="F115" s="71"/>
      <c r="G115" s="30"/>
      <c r="H115" s="30"/>
      <c r="I115" s="13"/>
      <c r="J115" s="17"/>
      <c r="K115" s="15"/>
    </row>
    <row r="116" spans="1:21" s="96" customFormat="1" ht="15" customHeight="1">
      <c r="A116" s="89" t="s">
        <v>219</v>
      </c>
      <c r="B116" s="89"/>
      <c r="C116" s="90"/>
      <c r="D116" s="90"/>
      <c r="E116" s="91"/>
      <c r="F116" s="91"/>
      <c r="G116" s="92"/>
      <c r="H116" s="92"/>
      <c r="I116" s="90"/>
      <c r="J116" s="93"/>
      <c r="K116" s="94"/>
      <c r="L116" s="95"/>
      <c r="M116" s="95"/>
      <c r="S116" s="95"/>
      <c r="U116" s="95"/>
    </row>
    <row r="117" spans="1:21" s="96" customFormat="1" ht="15" customHeight="1">
      <c r="A117" s="166" t="s">
        <v>160</v>
      </c>
      <c r="B117" s="4"/>
      <c r="C117" s="123"/>
      <c r="D117" s="166"/>
      <c r="E117" s="51">
        <v>250</v>
      </c>
      <c r="F117" s="51"/>
      <c r="G117" s="58">
        <f>E117</f>
        <v>250</v>
      </c>
      <c r="H117" s="92"/>
      <c r="I117" s="90"/>
      <c r="J117" s="93"/>
      <c r="K117" s="94"/>
      <c r="L117" s="95"/>
      <c r="M117" s="95"/>
      <c r="S117" s="95"/>
      <c r="U117" s="95"/>
    </row>
    <row r="118" spans="1:21" s="96" customFormat="1" ht="15" customHeight="1">
      <c r="A118" s="166" t="s">
        <v>482</v>
      </c>
      <c r="B118" s="4"/>
      <c r="C118" s="123"/>
      <c r="D118" s="166"/>
      <c r="E118" s="51">
        <v>120</v>
      </c>
      <c r="F118" s="51"/>
      <c r="G118" s="58">
        <f>E118</f>
        <v>120</v>
      </c>
      <c r="H118" s="92"/>
      <c r="I118" s="158" t="s">
        <v>513</v>
      </c>
      <c r="J118" s="93"/>
      <c r="K118" s="94"/>
      <c r="L118" s="95"/>
      <c r="M118" s="95"/>
      <c r="S118" s="95"/>
      <c r="U118" s="95"/>
    </row>
    <row r="119" spans="1:21" s="96" customFormat="1" ht="15" customHeight="1">
      <c r="A119" s="4" t="s">
        <v>241</v>
      </c>
      <c r="B119" s="4"/>
      <c r="C119" s="3"/>
      <c r="D119" s="4"/>
      <c r="E119" s="51">
        <v>2000.37</v>
      </c>
      <c r="F119" s="109"/>
      <c r="G119" s="58"/>
      <c r="H119" s="1"/>
      <c r="I119" s="4"/>
      <c r="J119" s="93"/>
      <c r="K119" s="94"/>
      <c r="L119" s="95"/>
      <c r="M119" s="95"/>
      <c r="S119" s="95"/>
      <c r="U119" s="95"/>
    </row>
    <row r="120" spans="1:21" s="96" customFormat="1" ht="15" customHeight="1">
      <c r="A120" s="4" t="s">
        <v>242</v>
      </c>
      <c r="B120" s="4"/>
      <c r="C120" s="123"/>
      <c r="D120" s="166"/>
      <c r="E120" s="55">
        <v>0</v>
      </c>
      <c r="F120" s="51"/>
      <c r="G120" s="58">
        <f>SUM(E119:E120)</f>
        <v>2000.37</v>
      </c>
      <c r="H120" s="1"/>
      <c r="I120" s="39" t="s">
        <v>243</v>
      </c>
      <c r="J120" s="93"/>
      <c r="K120" s="94"/>
      <c r="L120" s="95"/>
      <c r="M120" s="95"/>
      <c r="S120" s="95"/>
      <c r="U120" s="95"/>
    </row>
    <row r="121" spans="1:21" s="96" customFormat="1" ht="15" customHeight="1">
      <c r="A121" s="12" t="s">
        <v>296</v>
      </c>
      <c r="B121" s="89"/>
      <c r="C121" s="90"/>
      <c r="D121" s="24"/>
      <c r="E121" s="55">
        <v>850</v>
      </c>
      <c r="F121" s="91"/>
      <c r="G121" s="7">
        <f>+E121</f>
        <v>850</v>
      </c>
      <c r="H121" s="1"/>
      <c r="I121" s="39"/>
      <c r="J121" s="93"/>
      <c r="K121" s="94"/>
      <c r="L121" s="95"/>
      <c r="M121" s="95"/>
      <c r="S121" s="95"/>
      <c r="U121" s="95"/>
    </row>
    <row r="122" spans="1:21" s="96" customFormat="1" ht="15" customHeight="1">
      <c r="A122" s="171" t="s">
        <v>365</v>
      </c>
      <c r="B122" s="89"/>
      <c r="C122" s="90"/>
      <c r="D122" s="24"/>
      <c r="E122" s="55">
        <v>140</v>
      </c>
      <c r="F122" s="91"/>
      <c r="G122" s="7">
        <f>+E122</f>
        <v>140</v>
      </c>
      <c r="H122" s="1"/>
      <c r="I122" s="117" t="s">
        <v>295</v>
      </c>
      <c r="J122" s="93"/>
      <c r="K122" s="94"/>
      <c r="L122" s="95"/>
      <c r="M122" s="95"/>
      <c r="S122" s="95"/>
      <c r="U122" s="95"/>
    </row>
    <row r="123" spans="1:11" ht="15" customHeight="1">
      <c r="A123" s="4" t="s">
        <v>165</v>
      </c>
      <c r="B123" s="4"/>
      <c r="C123" s="116"/>
      <c r="D123" s="166"/>
      <c r="E123" s="51">
        <v>1905.13</v>
      </c>
      <c r="F123" s="51"/>
      <c r="G123" s="5">
        <f>SUM(D123:F123)</f>
        <v>1905.13</v>
      </c>
      <c r="H123" s="1"/>
      <c r="I123" s="14"/>
      <c r="J123" s="34"/>
      <c r="K123" s="35"/>
    </row>
    <row r="124" spans="1:11" ht="15" customHeight="1">
      <c r="A124" s="171" t="s">
        <v>336</v>
      </c>
      <c r="B124" s="89"/>
      <c r="C124" s="90"/>
      <c r="D124" s="24"/>
      <c r="E124" s="55">
        <v>200</v>
      </c>
      <c r="F124" s="91"/>
      <c r="G124" s="7">
        <f>+E124</f>
        <v>200</v>
      </c>
      <c r="H124" s="1"/>
      <c r="I124" s="134"/>
      <c r="J124" s="34"/>
      <c r="K124" s="35"/>
    </row>
    <row r="125" spans="1:11" ht="15" customHeight="1">
      <c r="A125" s="171" t="s">
        <v>366</v>
      </c>
      <c r="B125" s="89"/>
      <c r="C125" s="90"/>
      <c r="D125" s="24"/>
      <c r="E125" s="55">
        <v>100</v>
      </c>
      <c r="F125" s="91"/>
      <c r="G125" s="7">
        <f>+E125</f>
        <v>100</v>
      </c>
      <c r="H125" s="1"/>
      <c r="I125" s="134" t="s">
        <v>514</v>
      </c>
      <c r="J125" s="34"/>
      <c r="K125" s="35"/>
    </row>
    <row r="126" spans="1:11" ht="15" customHeight="1">
      <c r="A126" s="4" t="s">
        <v>155</v>
      </c>
      <c r="B126" s="4"/>
      <c r="C126" s="123"/>
      <c r="D126" s="166"/>
      <c r="E126" s="51">
        <v>1411.36</v>
      </c>
      <c r="F126" s="109"/>
      <c r="G126" s="58"/>
      <c r="H126" s="1"/>
      <c r="I126" s="4"/>
      <c r="J126" s="2"/>
      <c r="K126" s="35"/>
    </row>
    <row r="127" spans="1:11" ht="15" customHeight="1">
      <c r="A127" s="4" t="s">
        <v>22</v>
      </c>
      <c r="B127" s="4"/>
      <c r="C127" s="123"/>
      <c r="D127" s="166"/>
      <c r="E127" s="55">
        <v>66.6</v>
      </c>
      <c r="F127" s="51"/>
      <c r="G127" s="58">
        <f>SUM(E126:E127)</f>
        <v>1477.9599999999998</v>
      </c>
      <c r="H127" s="1"/>
      <c r="I127" s="39" t="s">
        <v>23</v>
      </c>
      <c r="J127" s="34"/>
      <c r="K127" s="35"/>
    </row>
    <row r="128" spans="1:18" ht="15" customHeight="1">
      <c r="A128" s="4" t="s">
        <v>24</v>
      </c>
      <c r="B128" s="4"/>
      <c r="C128" s="116"/>
      <c r="D128" s="4"/>
      <c r="E128" s="51">
        <v>1423.91</v>
      </c>
      <c r="F128" s="51"/>
      <c r="G128" s="58"/>
      <c r="H128" s="1"/>
      <c r="I128" s="4"/>
      <c r="J128" s="34"/>
      <c r="K128" s="35"/>
      <c r="M128" s="16"/>
      <c r="O128" s="7"/>
      <c r="P128" s="6"/>
      <c r="Q128" s="14"/>
      <c r="R128" s="15"/>
    </row>
    <row r="129" spans="1:18" ht="15" customHeight="1">
      <c r="A129" s="4" t="s">
        <v>293</v>
      </c>
      <c r="B129" s="4"/>
      <c r="C129" s="123"/>
      <c r="D129" s="166"/>
      <c r="E129" s="55">
        <v>52.17</v>
      </c>
      <c r="F129" s="58"/>
      <c r="G129" s="51">
        <f>SUM(E128:E129)</f>
        <v>1476.0800000000002</v>
      </c>
      <c r="H129" s="32"/>
      <c r="I129" s="31" t="s">
        <v>294</v>
      </c>
      <c r="J129" s="34"/>
      <c r="K129" s="35"/>
      <c r="M129" s="16"/>
      <c r="O129" s="7"/>
      <c r="P129" s="6"/>
      <c r="Q129" s="14"/>
      <c r="R129" s="15"/>
    </row>
    <row r="130" spans="1:18" ht="15" customHeight="1">
      <c r="A130" s="166" t="s">
        <v>325</v>
      </c>
      <c r="B130" s="4"/>
      <c r="C130" s="116"/>
      <c r="D130" s="166"/>
      <c r="E130" s="51">
        <v>1111.3</v>
      </c>
      <c r="F130" s="51"/>
      <c r="G130" s="58">
        <f>+E130</f>
        <v>1111.3</v>
      </c>
      <c r="H130" s="1"/>
      <c r="I130" s="4"/>
      <c r="J130" s="34"/>
      <c r="K130" s="35"/>
      <c r="M130" s="16"/>
      <c r="O130" s="7"/>
      <c r="P130" s="6"/>
      <c r="Q130" s="14"/>
      <c r="R130" s="15"/>
    </row>
    <row r="131" spans="1:11" ht="15" customHeight="1">
      <c r="A131" s="4"/>
      <c r="B131" s="5"/>
      <c r="C131" s="3"/>
      <c r="D131" s="4"/>
      <c r="E131" s="55"/>
      <c r="F131" s="55"/>
      <c r="G131" s="58"/>
      <c r="H131" s="1"/>
      <c r="I131" s="4"/>
      <c r="J131" s="34"/>
      <c r="K131" s="35"/>
    </row>
    <row r="132" spans="1:11" ht="15" customHeight="1" thickBot="1">
      <c r="A132" s="48" t="s">
        <v>250</v>
      </c>
      <c r="B132" s="5"/>
      <c r="C132" s="3"/>
      <c r="D132" s="4"/>
      <c r="E132" s="56">
        <f>SUM(E117:E131)</f>
        <v>9630.84</v>
      </c>
      <c r="F132" s="55"/>
      <c r="G132" s="56">
        <f>SUM(G117:G131)</f>
        <v>9630.84</v>
      </c>
      <c r="H132" s="1"/>
      <c r="I132" s="4"/>
      <c r="J132" s="34"/>
      <c r="K132" s="35"/>
    </row>
    <row r="133" spans="1:11" ht="15" customHeight="1" thickTop="1">
      <c r="A133" s="48"/>
      <c r="B133" s="5"/>
      <c r="C133" s="3"/>
      <c r="D133" s="4"/>
      <c r="E133" s="55"/>
      <c r="F133" s="55"/>
      <c r="G133" s="55"/>
      <c r="H133" s="1"/>
      <c r="I133" s="4"/>
      <c r="J133" s="34"/>
      <c r="K133" s="35"/>
    </row>
    <row r="134" spans="1:11" ht="15" customHeight="1">
      <c r="A134" s="48"/>
      <c r="B134" s="5"/>
      <c r="C134" s="3"/>
      <c r="D134" s="4"/>
      <c r="E134" s="55"/>
      <c r="F134" s="55"/>
      <c r="G134" s="55"/>
      <c r="H134" s="1"/>
      <c r="I134" s="4"/>
      <c r="J134" s="34"/>
      <c r="K134" s="35"/>
    </row>
    <row r="135" spans="1:11" ht="15" customHeight="1">
      <c r="A135" s="89" t="s">
        <v>36</v>
      </c>
      <c r="B135" s="19"/>
      <c r="C135" s="13"/>
      <c r="D135" s="13"/>
      <c r="E135" s="111"/>
      <c r="F135" s="13"/>
      <c r="G135" s="112"/>
      <c r="H135" s="13"/>
      <c r="I135" s="24"/>
      <c r="J135" s="34"/>
      <c r="K135" s="35"/>
    </row>
    <row r="136" spans="1:11" ht="15" customHeight="1">
      <c r="A136" s="171" t="s">
        <v>1758</v>
      </c>
      <c r="B136" s="4"/>
      <c r="C136" s="21"/>
      <c r="D136" s="170"/>
      <c r="E136" s="50">
        <v>12.77</v>
      </c>
      <c r="F136" s="13"/>
      <c r="G136" s="112"/>
      <c r="H136" s="13"/>
      <c r="I136" s="170" t="s">
        <v>443</v>
      </c>
      <c r="J136" s="34"/>
      <c r="K136" s="35"/>
    </row>
    <row r="137" spans="1:11" ht="15" customHeight="1">
      <c r="A137" s="19"/>
      <c r="B137" s="19"/>
      <c r="C137" s="13"/>
      <c r="D137" s="13"/>
      <c r="E137" s="111"/>
      <c r="F137" s="13"/>
      <c r="G137" s="112"/>
      <c r="H137" s="13"/>
      <c r="I137" s="24"/>
      <c r="J137" s="34"/>
      <c r="K137" s="35"/>
    </row>
    <row r="138" spans="1:11" ht="15" customHeight="1" thickBot="1">
      <c r="A138" s="27" t="s">
        <v>1759</v>
      </c>
      <c r="B138" s="19"/>
      <c r="C138" s="13"/>
      <c r="D138" s="13"/>
      <c r="E138" s="111"/>
      <c r="F138" s="13"/>
      <c r="G138" s="97">
        <f>SUM(E136)</f>
        <v>12.77</v>
      </c>
      <c r="H138" s="13"/>
      <c r="I138" s="24"/>
      <c r="J138" s="34"/>
      <c r="K138" s="35"/>
    </row>
    <row r="139" spans="1:11" ht="15" customHeight="1" thickTop="1">
      <c r="A139" s="48"/>
      <c r="B139" s="5"/>
      <c r="C139" s="3"/>
      <c r="D139" s="4"/>
      <c r="E139" s="55"/>
      <c r="F139" s="55"/>
      <c r="G139" s="55"/>
      <c r="H139" s="1"/>
      <c r="I139" s="4"/>
      <c r="J139" s="34"/>
      <c r="K139" s="35"/>
    </row>
    <row r="140" spans="1:11" ht="15" customHeight="1">
      <c r="A140" s="89" t="s">
        <v>1760</v>
      </c>
      <c r="B140" s="19"/>
      <c r="C140" s="13"/>
      <c r="D140" s="13"/>
      <c r="E140" s="111"/>
      <c r="F140" s="13"/>
      <c r="G140" s="112"/>
      <c r="H140" s="13"/>
      <c r="I140" s="24"/>
      <c r="J140" s="34"/>
      <c r="K140" s="35"/>
    </row>
    <row r="141" spans="1:11" ht="15" customHeight="1">
      <c r="A141" s="171" t="s">
        <v>1761</v>
      </c>
      <c r="B141" s="4"/>
      <c r="C141" s="21"/>
      <c r="D141" s="170"/>
      <c r="E141" s="55">
        <v>383.71</v>
      </c>
      <c r="F141" s="13"/>
      <c r="G141" s="112"/>
      <c r="H141" s="13"/>
      <c r="I141" s="170" t="s">
        <v>470</v>
      </c>
      <c r="J141" s="34"/>
      <c r="K141" s="35"/>
    </row>
    <row r="142" spans="1:11" ht="15" customHeight="1">
      <c r="A142" s="171" t="s">
        <v>1762</v>
      </c>
      <c r="B142" s="4"/>
      <c r="C142" s="21"/>
      <c r="D142" s="170"/>
      <c r="E142" s="55">
        <v>607.25</v>
      </c>
      <c r="F142" s="13"/>
      <c r="G142" s="112"/>
      <c r="H142" s="13"/>
      <c r="I142" s="170" t="s">
        <v>119</v>
      </c>
      <c r="J142" s="34"/>
      <c r="K142" s="35"/>
    </row>
    <row r="143" spans="1:11" ht="15" customHeight="1">
      <c r="A143" s="171" t="s">
        <v>1763</v>
      </c>
      <c r="B143" s="4"/>
      <c r="C143" s="21"/>
      <c r="D143" s="170"/>
      <c r="E143" s="55">
        <v>655.1</v>
      </c>
      <c r="F143" s="13"/>
      <c r="G143" s="112"/>
      <c r="H143" s="13"/>
      <c r="I143" s="170" t="s">
        <v>119</v>
      </c>
      <c r="J143" s="34"/>
      <c r="K143" s="35"/>
    </row>
    <row r="144" spans="1:11" ht="15" customHeight="1">
      <c r="A144" s="171" t="s">
        <v>1764</v>
      </c>
      <c r="B144" s="4"/>
      <c r="C144" s="21"/>
      <c r="D144" s="170"/>
      <c r="E144" s="55">
        <v>640.95</v>
      </c>
      <c r="F144" s="13"/>
      <c r="G144" s="112"/>
      <c r="H144" s="13"/>
      <c r="I144" s="170" t="s">
        <v>119</v>
      </c>
      <c r="J144" s="34"/>
      <c r="K144" s="35"/>
    </row>
    <row r="145" spans="1:11" ht="15" customHeight="1">
      <c r="A145" s="171" t="s">
        <v>1765</v>
      </c>
      <c r="B145" s="4"/>
      <c r="C145" s="21"/>
      <c r="D145" s="170"/>
      <c r="E145" s="55">
        <v>618.35</v>
      </c>
      <c r="F145" s="13"/>
      <c r="G145" s="112"/>
      <c r="H145" s="13"/>
      <c r="I145" s="170" t="s">
        <v>119</v>
      </c>
      <c r="J145" s="34"/>
      <c r="K145" s="35"/>
    </row>
    <row r="146" spans="1:11" ht="15" customHeight="1">
      <c r="A146" s="171" t="s">
        <v>1766</v>
      </c>
      <c r="B146" s="4"/>
      <c r="C146" s="21"/>
      <c r="D146" s="170"/>
      <c r="E146" s="55">
        <v>623.79</v>
      </c>
      <c r="F146" s="13"/>
      <c r="G146" s="112"/>
      <c r="H146" s="13"/>
      <c r="I146" s="170" t="s">
        <v>119</v>
      </c>
      <c r="J146" s="34"/>
      <c r="K146" s="35"/>
    </row>
    <row r="147" spans="1:11" ht="15" customHeight="1">
      <c r="A147" s="171" t="s">
        <v>1767</v>
      </c>
      <c r="B147" s="4"/>
      <c r="C147" s="21"/>
      <c r="D147" s="170"/>
      <c r="E147" s="50">
        <v>630.48</v>
      </c>
      <c r="F147" s="13"/>
      <c r="G147" s="112"/>
      <c r="H147" s="13"/>
      <c r="I147" s="170" t="s">
        <v>119</v>
      </c>
      <c r="J147" s="34"/>
      <c r="K147" s="35"/>
    </row>
    <row r="148" spans="1:11" ht="15" customHeight="1">
      <c r="A148" s="19"/>
      <c r="B148" s="19"/>
      <c r="C148" s="13"/>
      <c r="D148" s="13"/>
      <c r="E148" s="111"/>
      <c r="F148" s="13"/>
      <c r="G148" s="112"/>
      <c r="H148" s="13"/>
      <c r="I148" s="24"/>
      <c r="J148" s="34"/>
      <c r="K148" s="35"/>
    </row>
    <row r="149" spans="1:11" ht="15" customHeight="1" thickBot="1">
      <c r="A149" s="27" t="s">
        <v>1768</v>
      </c>
      <c r="B149" s="19"/>
      <c r="C149" s="13"/>
      <c r="D149" s="13"/>
      <c r="E149" s="111"/>
      <c r="F149" s="13"/>
      <c r="G149" s="97">
        <f>SUM(E141:E147)</f>
        <v>4159.63</v>
      </c>
      <c r="H149" s="13"/>
      <c r="I149" s="24"/>
      <c r="J149" s="34"/>
      <c r="K149" s="35"/>
    </row>
    <row r="150" spans="1:11" ht="15" customHeight="1" thickTop="1">
      <c r="A150" s="48"/>
      <c r="B150" s="5"/>
      <c r="C150" s="3"/>
      <c r="D150" s="4"/>
      <c r="E150" s="55"/>
      <c r="F150" s="55"/>
      <c r="G150" s="55"/>
      <c r="H150" s="1"/>
      <c r="I150" s="4"/>
      <c r="J150" s="34"/>
      <c r="K150" s="35"/>
    </row>
    <row r="151" spans="1:11" ht="15" customHeight="1">
      <c r="A151" s="89" t="s">
        <v>1165</v>
      </c>
      <c r="B151" s="19"/>
      <c r="C151" s="13"/>
      <c r="D151" s="13"/>
      <c r="E151" s="111"/>
      <c r="F151" s="13"/>
      <c r="G151" s="112"/>
      <c r="H151" s="13"/>
      <c r="I151" s="24"/>
      <c r="J151" s="34"/>
      <c r="K151" s="35"/>
    </row>
    <row r="152" spans="1:11" ht="15" customHeight="1">
      <c r="A152" s="171" t="s">
        <v>1769</v>
      </c>
      <c r="B152" s="4"/>
      <c r="C152" s="21"/>
      <c r="D152" s="170"/>
      <c r="E152" s="50">
        <v>1.34</v>
      </c>
      <c r="F152" s="13"/>
      <c r="G152" s="112"/>
      <c r="H152" s="13"/>
      <c r="I152" s="170" t="s">
        <v>1770</v>
      </c>
      <c r="J152" s="34"/>
      <c r="K152" s="35"/>
    </row>
    <row r="153" spans="1:11" ht="15" customHeight="1">
      <c r="A153" s="19"/>
      <c r="B153" s="19"/>
      <c r="C153" s="13"/>
      <c r="D153" s="13"/>
      <c r="E153" s="111"/>
      <c r="F153" s="13"/>
      <c r="G153" s="112"/>
      <c r="H153" s="13"/>
      <c r="I153" s="24"/>
      <c r="J153" s="34"/>
      <c r="K153" s="35"/>
    </row>
    <row r="154" spans="1:11" ht="15" customHeight="1" thickBot="1">
      <c r="A154" s="27" t="s">
        <v>1168</v>
      </c>
      <c r="B154" s="19"/>
      <c r="C154" s="13"/>
      <c r="D154" s="13"/>
      <c r="E154" s="111"/>
      <c r="F154" s="13"/>
      <c r="G154" s="97">
        <f>SUM(E152)</f>
        <v>1.34</v>
      </c>
      <c r="H154" s="13"/>
      <c r="I154" s="24"/>
      <c r="J154" s="34"/>
      <c r="K154" s="35"/>
    </row>
    <row r="155" spans="1:11" ht="15" customHeight="1" thickTop="1">
      <c r="A155" s="48"/>
      <c r="B155" s="5"/>
      <c r="C155" s="3"/>
      <c r="D155" s="4"/>
      <c r="E155" s="55"/>
      <c r="F155" s="55"/>
      <c r="G155" s="55"/>
      <c r="H155" s="1"/>
      <c r="I155" s="4"/>
      <c r="J155" s="34"/>
      <c r="K155" s="35"/>
    </row>
    <row r="156" spans="1:11" ht="15" customHeight="1">
      <c r="A156" s="89" t="s">
        <v>1771</v>
      </c>
      <c r="B156" s="19"/>
      <c r="C156" s="13"/>
      <c r="D156" s="13"/>
      <c r="E156" s="111"/>
      <c r="F156" s="13"/>
      <c r="G156" s="112"/>
      <c r="H156" s="13"/>
      <c r="I156" s="24"/>
      <c r="J156" s="34"/>
      <c r="K156" s="35"/>
    </row>
    <row r="157" spans="1:11" ht="15" customHeight="1">
      <c r="A157" s="171" t="s">
        <v>1772</v>
      </c>
      <c r="B157" s="4"/>
      <c r="C157" s="21"/>
      <c r="D157" s="170"/>
      <c r="E157" s="50">
        <v>1166.51</v>
      </c>
      <c r="F157" s="13"/>
      <c r="G157" s="112"/>
      <c r="H157" s="13"/>
      <c r="I157" s="170" t="s">
        <v>1773</v>
      </c>
      <c r="J157" s="34"/>
      <c r="K157" s="35"/>
    </row>
    <row r="158" spans="1:11" ht="15" customHeight="1">
      <c r="A158" s="19"/>
      <c r="B158" s="19"/>
      <c r="C158" s="13"/>
      <c r="D158" s="13"/>
      <c r="E158" s="111"/>
      <c r="F158" s="13"/>
      <c r="G158" s="112"/>
      <c r="H158" s="13"/>
      <c r="I158" s="24"/>
      <c r="J158" s="34"/>
      <c r="K158" s="35"/>
    </row>
    <row r="159" spans="1:11" ht="15" customHeight="1" thickBot="1">
      <c r="A159" s="27" t="s">
        <v>1774</v>
      </c>
      <c r="B159" s="19"/>
      <c r="C159" s="13"/>
      <c r="D159" s="13"/>
      <c r="E159" s="111"/>
      <c r="F159" s="13"/>
      <c r="G159" s="97">
        <f>SUM(E157)</f>
        <v>1166.51</v>
      </c>
      <c r="H159" s="13"/>
      <c r="I159" s="24"/>
      <c r="J159" s="34"/>
      <c r="K159" s="35"/>
    </row>
    <row r="160" spans="1:11" ht="15" customHeight="1" thickTop="1">
      <c r="A160" s="48"/>
      <c r="B160" s="5"/>
      <c r="C160" s="3"/>
      <c r="D160" s="4"/>
      <c r="E160" s="55"/>
      <c r="F160" s="55"/>
      <c r="G160" s="55"/>
      <c r="H160" s="1"/>
      <c r="I160" s="4"/>
      <c r="J160" s="34"/>
      <c r="K160" s="35"/>
    </row>
    <row r="161" spans="1:11" ht="15" customHeight="1">
      <c r="A161" s="89" t="s">
        <v>172</v>
      </c>
      <c r="B161" s="19"/>
      <c r="C161" s="13"/>
      <c r="D161" s="13"/>
      <c r="E161" s="111"/>
      <c r="F161" s="13"/>
      <c r="G161" s="112"/>
      <c r="H161" s="13"/>
      <c r="I161" s="24"/>
      <c r="J161" s="34"/>
      <c r="K161" s="35"/>
    </row>
    <row r="162" spans="1:11" ht="15" customHeight="1">
      <c r="A162" s="171" t="s">
        <v>1775</v>
      </c>
      <c r="B162" s="4"/>
      <c r="C162" s="21"/>
      <c r="D162" s="170"/>
      <c r="E162" s="50">
        <v>39</v>
      </c>
      <c r="F162" s="13"/>
      <c r="G162" s="112"/>
      <c r="H162" s="13"/>
      <c r="I162" s="170" t="s">
        <v>515</v>
      </c>
      <c r="J162" s="34"/>
      <c r="K162" s="35"/>
    </row>
    <row r="163" spans="1:11" ht="15" customHeight="1">
      <c r="A163" s="19"/>
      <c r="B163" s="19"/>
      <c r="C163" s="13"/>
      <c r="D163" s="13"/>
      <c r="E163" s="111"/>
      <c r="F163" s="13"/>
      <c r="G163" s="112"/>
      <c r="H163" s="13"/>
      <c r="I163" s="24"/>
      <c r="J163" s="34"/>
      <c r="K163" s="35"/>
    </row>
    <row r="164" spans="1:11" ht="15" customHeight="1" thickBot="1">
      <c r="A164" s="27" t="s">
        <v>173</v>
      </c>
      <c r="B164" s="19"/>
      <c r="C164" s="13"/>
      <c r="D164" s="13"/>
      <c r="E164" s="111"/>
      <c r="F164" s="13"/>
      <c r="G164" s="97">
        <f>SUM(E162:E162)</f>
        <v>39</v>
      </c>
      <c r="H164" s="13"/>
      <c r="I164" s="24"/>
      <c r="J164" s="34"/>
      <c r="K164" s="35"/>
    </row>
    <row r="165" spans="1:11" ht="15" customHeight="1" thickTop="1">
      <c r="A165" s="48"/>
      <c r="B165" s="5"/>
      <c r="C165" s="3"/>
      <c r="D165" s="4"/>
      <c r="E165" s="55"/>
      <c r="F165" s="55"/>
      <c r="G165" s="55"/>
      <c r="H165" s="1"/>
      <c r="I165" s="4"/>
      <c r="J165" s="34"/>
      <c r="K165" s="35"/>
    </row>
    <row r="166" spans="1:11" ht="15" customHeight="1">
      <c r="A166" s="89" t="s">
        <v>281</v>
      </c>
      <c r="B166" s="19"/>
      <c r="C166" s="13"/>
      <c r="D166" s="13"/>
      <c r="E166" s="111"/>
      <c r="F166" s="13"/>
      <c r="G166" s="112"/>
      <c r="H166" s="13"/>
      <c r="I166" s="24"/>
      <c r="J166" s="34"/>
      <c r="K166" s="35"/>
    </row>
    <row r="167" spans="1:11" ht="15" customHeight="1">
      <c r="A167" s="171" t="s">
        <v>1776</v>
      </c>
      <c r="B167" s="4"/>
      <c r="C167" s="21"/>
      <c r="D167" s="13"/>
      <c r="E167" s="50">
        <v>1677.34</v>
      </c>
      <c r="F167" s="13"/>
      <c r="G167" s="112"/>
      <c r="H167" s="13"/>
      <c r="I167" s="170" t="s">
        <v>96</v>
      </c>
      <c r="J167" s="34"/>
      <c r="K167" s="35"/>
    </row>
    <row r="168" spans="1:11" ht="15" customHeight="1">
      <c r="A168" s="19"/>
      <c r="B168" s="19"/>
      <c r="C168" s="13"/>
      <c r="D168" s="13"/>
      <c r="E168" s="111"/>
      <c r="F168" s="13"/>
      <c r="G168" s="112"/>
      <c r="H168" s="13"/>
      <c r="I168" s="24"/>
      <c r="J168" s="34"/>
      <c r="K168" s="35"/>
    </row>
    <row r="169" spans="1:11" ht="15" customHeight="1" thickBot="1">
      <c r="A169" s="27" t="s">
        <v>282</v>
      </c>
      <c r="B169" s="19"/>
      <c r="C169" s="13"/>
      <c r="D169" s="13"/>
      <c r="E169" s="111"/>
      <c r="F169" s="13"/>
      <c r="G169" s="97">
        <f>SUM(E167:E167)</f>
        <v>1677.34</v>
      </c>
      <c r="H169" s="13"/>
      <c r="I169" s="24"/>
      <c r="J169" s="34"/>
      <c r="K169" s="35"/>
    </row>
    <row r="170" spans="1:11" ht="15" customHeight="1" thickTop="1">
      <c r="A170" s="27"/>
      <c r="B170" s="19"/>
      <c r="C170" s="13"/>
      <c r="D170" s="13"/>
      <c r="E170" s="111"/>
      <c r="F170" s="13"/>
      <c r="H170" s="13"/>
      <c r="I170" s="24"/>
      <c r="J170" s="34"/>
      <c r="K170" s="35"/>
    </row>
    <row r="171" spans="1:11" ht="15" customHeight="1">
      <c r="A171" s="89" t="s">
        <v>516</v>
      </c>
      <c r="B171" s="19"/>
      <c r="C171" s="13"/>
      <c r="D171" s="13"/>
      <c r="E171" s="111"/>
      <c r="F171" s="13"/>
      <c r="G171" s="112"/>
      <c r="H171" s="13"/>
      <c r="I171" s="24"/>
      <c r="J171" s="34"/>
      <c r="K171" s="35"/>
    </row>
    <row r="172" spans="1:11" ht="15" customHeight="1">
      <c r="A172" s="171" t="s">
        <v>1777</v>
      </c>
      <c r="B172" s="4"/>
      <c r="C172" s="21"/>
      <c r="D172" s="170"/>
      <c r="E172" s="50">
        <v>4382.78</v>
      </c>
      <c r="F172" s="13"/>
      <c r="G172" s="112"/>
      <c r="H172" s="13"/>
      <c r="I172" s="170" t="s">
        <v>517</v>
      </c>
      <c r="J172" s="34"/>
      <c r="K172" s="35"/>
    </row>
    <row r="173" spans="1:11" ht="15" customHeight="1">
      <c r="A173" s="19"/>
      <c r="B173" s="19"/>
      <c r="C173" s="13"/>
      <c r="D173" s="13"/>
      <c r="E173" s="111"/>
      <c r="F173" s="13"/>
      <c r="G173" s="112"/>
      <c r="H173" s="13"/>
      <c r="I173" s="24"/>
      <c r="J173" s="34"/>
      <c r="K173" s="35"/>
    </row>
    <row r="174" spans="1:11" ht="15" customHeight="1" thickBot="1">
      <c r="A174" s="27" t="s">
        <v>518</v>
      </c>
      <c r="B174" s="19"/>
      <c r="C174" s="13"/>
      <c r="D174" s="13"/>
      <c r="E174" s="111"/>
      <c r="F174" s="13"/>
      <c r="G174" s="97">
        <f>SUM(E172:E172)</f>
        <v>4382.78</v>
      </c>
      <c r="H174" s="13"/>
      <c r="I174" s="24"/>
      <c r="J174" s="34"/>
      <c r="K174" s="35"/>
    </row>
    <row r="175" spans="1:11" ht="15" customHeight="1" thickTop="1">
      <c r="A175" s="27"/>
      <c r="B175" s="19"/>
      <c r="C175" s="13"/>
      <c r="D175" s="13"/>
      <c r="E175" s="111"/>
      <c r="F175" s="13"/>
      <c r="H175" s="13"/>
      <c r="I175" s="24"/>
      <c r="J175" s="34"/>
      <c r="K175" s="35"/>
    </row>
    <row r="176" spans="1:11" ht="15" customHeight="1">
      <c r="A176" s="89" t="s">
        <v>89</v>
      </c>
      <c r="B176" s="19"/>
      <c r="C176" s="13"/>
      <c r="D176" s="13"/>
      <c r="E176" s="111"/>
      <c r="F176" s="13"/>
      <c r="G176" s="112"/>
      <c r="H176" s="13"/>
      <c r="I176" s="24"/>
      <c r="J176" s="34"/>
      <c r="K176" s="35"/>
    </row>
    <row r="177" spans="1:11" ht="15" customHeight="1">
      <c r="A177" s="171" t="s">
        <v>1778</v>
      </c>
      <c r="B177" s="4"/>
      <c r="C177" s="21"/>
      <c r="D177" s="13"/>
      <c r="E177" s="50">
        <v>53.21</v>
      </c>
      <c r="F177" s="13"/>
      <c r="G177" s="112"/>
      <c r="H177" s="13"/>
      <c r="I177" s="170" t="s">
        <v>1779</v>
      </c>
      <c r="J177" s="34"/>
      <c r="K177" s="35"/>
    </row>
    <row r="178" spans="1:11" ht="15" customHeight="1">
      <c r="A178" s="19"/>
      <c r="B178" s="19"/>
      <c r="C178" s="13"/>
      <c r="D178" s="13"/>
      <c r="E178" s="111"/>
      <c r="F178" s="13"/>
      <c r="G178" s="112"/>
      <c r="H178" s="13"/>
      <c r="I178" s="24"/>
      <c r="J178" s="34"/>
      <c r="K178" s="35"/>
    </row>
    <row r="179" spans="1:11" ht="15" customHeight="1" thickBot="1">
      <c r="A179" s="27" t="s">
        <v>1876</v>
      </c>
      <c r="B179" s="19"/>
      <c r="C179" s="13"/>
      <c r="D179" s="13"/>
      <c r="E179" s="111"/>
      <c r="F179" s="13"/>
      <c r="G179" s="97">
        <f>SUM(E177:E177)</f>
        <v>53.21</v>
      </c>
      <c r="H179" s="13"/>
      <c r="I179" s="24"/>
      <c r="J179" s="34"/>
      <c r="K179" s="35"/>
    </row>
    <row r="180" spans="1:11" ht="15" customHeight="1" thickTop="1">
      <c r="A180" s="27"/>
      <c r="B180" s="19"/>
      <c r="C180" s="13"/>
      <c r="D180" s="13"/>
      <c r="E180" s="111"/>
      <c r="F180" s="13"/>
      <c r="H180" s="13"/>
      <c r="I180" s="24"/>
      <c r="J180" s="34"/>
      <c r="K180" s="35"/>
    </row>
    <row r="181" spans="1:11" ht="15" customHeight="1">
      <c r="A181" s="89" t="s">
        <v>1035</v>
      </c>
      <c r="B181" s="19"/>
      <c r="C181" s="13"/>
      <c r="D181" s="13"/>
      <c r="E181" s="111"/>
      <c r="F181" s="13"/>
      <c r="G181" s="112"/>
      <c r="H181" s="13"/>
      <c r="I181" s="24"/>
      <c r="J181" s="34"/>
      <c r="K181" s="35"/>
    </row>
    <row r="182" spans="1:11" ht="15" customHeight="1">
      <c r="A182" s="171" t="s">
        <v>1780</v>
      </c>
      <c r="B182" s="4"/>
      <c r="C182" s="21"/>
      <c r="D182" s="13"/>
      <c r="E182" s="50">
        <v>873.37</v>
      </c>
      <c r="F182" s="13"/>
      <c r="G182" s="112"/>
      <c r="H182" s="13"/>
      <c r="I182" s="170" t="s">
        <v>1532</v>
      </c>
      <c r="J182" s="34"/>
      <c r="K182" s="35"/>
    </row>
    <row r="183" spans="1:11" ht="15" customHeight="1">
      <c r="A183" s="19"/>
      <c r="B183" s="19"/>
      <c r="C183" s="13"/>
      <c r="D183" s="13"/>
      <c r="E183" s="111"/>
      <c r="F183" s="13"/>
      <c r="G183" s="112"/>
      <c r="H183" s="13"/>
      <c r="I183" s="24"/>
      <c r="J183" s="34"/>
      <c r="K183" s="35"/>
    </row>
    <row r="184" spans="1:11" ht="15" customHeight="1" thickBot="1">
      <c r="A184" s="27" t="s">
        <v>1248</v>
      </c>
      <c r="B184" s="19"/>
      <c r="C184" s="13"/>
      <c r="D184" s="13"/>
      <c r="E184" s="111"/>
      <c r="F184" s="13"/>
      <c r="G184" s="97">
        <f>SUM(E182:E182)</f>
        <v>873.37</v>
      </c>
      <c r="H184" s="13"/>
      <c r="I184" s="24"/>
      <c r="J184" s="34"/>
      <c r="K184" s="35"/>
    </row>
    <row r="185" spans="1:11" ht="15" customHeight="1" thickTop="1">
      <c r="A185" s="48"/>
      <c r="B185" s="5"/>
      <c r="C185" s="3"/>
      <c r="D185" s="4"/>
      <c r="E185" s="55"/>
      <c r="F185" s="55"/>
      <c r="G185" s="55"/>
      <c r="H185" s="1"/>
      <c r="I185" s="4"/>
      <c r="J185" s="34"/>
      <c r="K185" s="35"/>
    </row>
    <row r="186" spans="1:11" ht="15" customHeight="1">
      <c r="A186" s="89" t="s">
        <v>1781</v>
      </c>
      <c r="B186" s="19"/>
      <c r="C186" s="13"/>
      <c r="D186" s="13"/>
      <c r="E186" s="111"/>
      <c r="F186" s="13"/>
      <c r="G186" s="112"/>
      <c r="H186" s="13"/>
      <c r="I186" s="24"/>
      <c r="J186" s="34"/>
      <c r="K186" s="35"/>
    </row>
    <row r="187" spans="1:11" ht="15" customHeight="1">
      <c r="A187" s="171" t="s">
        <v>1782</v>
      </c>
      <c r="B187" s="4"/>
      <c r="C187" s="21"/>
      <c r="D187" s="170"/>
      <c r="E187" s="50">
        <v>533.48</v>
      </c>
      <c r="F187" s="13"/>
      <c r="G187" s="112"/>
      <c r="H187" s="13"/>
      <c r="I187" s="170" t="s">
        <v>1783</v>
      </c>
      <c r="J187" s="34"/>
      <c r="K187" s="35"/>
    </row>
    <row r="188" spans="1:11" ht="15" customHeight="1">
      <c r="A188" s="19"/>
      <c r="B188" s="19"/>
      <c r="C188" s="13"/>
      <c r="D188" s="13"/>
      <c r="E188" s="111"/>
      <c r="F188" s="13"/>
      <c r="G188" s="112"/>
      <c r="H188" s="13"/>
      <c r="I188" s="24"/>
      <c r="J188" s="34"/>
      <c r="K188" s="35"/>
    </row>
    <row r="189" spans="1:11" ht="15" customHeight="1" thickBot="1">
      <c r="A189" s="27" t="s">
        <v>1784</v>
      </c>
      <c r="B189" s="19"/>
      <c r="C189" s="13"/>
      <c r="D189" s="13"/>
      <c r="E189" s="111"/>
      <c r="F189" s="13"/>
      <c r="G189" s="97">
        <f>SUM(E187:E187)</f>
        <v>533.48</v>
      </c>
      <c r="H189" s="13"/>
      <c r="I189" s="24"/>
      <c r="J189" s="34"/>
      <c r="K189" s="35"/>
    </row>
    <row r="190" spans="1:11" ht="15" customHeight="1" thickTop="1">
      <c r="A190" s="27"/>
      <c r="B190" s="19"/>
      <c r="C190" s="13"/>
      <c r="D190" s="13"/>
      <c r="E190" s="111"/>
      <c r="F190" s="13"/>
      <c r="H190" s="13"/>
      <c r="I190" s="24"/>
      <c r="J190" s="34"/>
      <c r="K190" s="35"/>
    </row>
    <row r="191" spans="1:11" ht="15" customHeight="1">
      <c r="A191" s="89" t="s">
        <v>377</v>
      </c>
      <c r="B191" s="19"/>
      <c r="C191" s="13"/>
      <c r="D191" s="13"/>
      <c r="E191" s="111"/>
      <c r="F191" s="13"/>
      <c r="G191" s="112"/>
      <c r="H191" s="13"/>
      <c r="I191" s="24"/>
      <c r="J191" s="34"/>
      <c r="K191" s="35"/>
    </row>
    <row r="192" spans="1:11" ht="15" customHeight="1">
      <c r="A192" s="171" t="s">
        <v>1785</v>
      </c>
      <c r="B192" s="4"/>
      <c r="C192" s="21"/>
      <c r="D192" s="170"/>
      <c r="E192" s="55">
        <v>31.51</v>
      </c>
      <c r="F192" s="13"/>
      <c r="G192" s="112"/>
      <c r="H192" s="13"/>
      <c r="I192" s="170" t="s">
        <v>1786</v>
      </c>
      <c r="J192" s="34"/>
      <c r="K192" s="35"/>
    </row>
    <row r="193" spans="1:11" ht="15" customHeight="1">
      <c r="A193" s="171" t="s">
        <v>1787</v>
      </c>
      <c r="B193" s="4"/>
      <c r="C193" s="21"/>
      <c r="D193" s="170"/>
      <c r="E193" s="50">
        <v>222.74</v>
      </c>
      <c r="F193" s="13"/>
      <c r="G193" s="112"/>
      <c r="H193" s="13"/>
      <c r="I193" s="170" t="s">
        <v>1788</v>
      </c>
      <c r="J193" s="34"/>
      <c r="K193" s="35"/>
    </row>
    <row r="194" spans="1:11" ht="15" customHeight="1">
      <c r="A194" s="19"/>
      <c r="B194" s="19"/>
      <c r="C194" s="13"/>
      <c r="D194" s="13"/>
      <c r="E194" s="111"/>
      <c r="F194" s="13"/>
      <c r="G194" s="112"/>
      <c r="H194" s="13"/>
      <c r="I194" s="24"/>
      <c r="J194" s="34"/>
      <c r="K194" s="35"/>
    </row>
    <row r="195" spans="1:11" ht="15" customHeight="1" thickBot="1">
      <c r="A195" s="27" t="s">
        <v>378</v>
      </c>
      <c r="B195" s="19"/>
      <c r="C195" s="13"/>
      <c r="D195" s="13"/>
      <c r="E195" s="111"/>
      <c r="F195" s="13"/>
      <c r="G195" s="97">
        <f>SUM(E192:E193)</f>
        <v>254.25</v>
      </c>
      <c r="H195" s="13"/>
      <c r="I195" s="24"/>
      <c r="J195" s="34"/>
      <c r="K195" s="35"/>
    </row>
    <row r="196" spans="1:11" ht="15" customHeight="1" thickTop="1">
      <c r="A196" s="27"/>
      <c r="B196" s="19"/>
      <c r="C196" s="13"/>
      <c r="D196" s="13"/>
      <c r="E196" s="111"/>
      <c r="F196" s="13"/>
      <c r="H196" s="13"/>
      <c r="I196" s="24"/>
      <c r="J196" s="34"/>
      <c r="K196" s="35"/>
    </row>
    <row r="197" spans="1:11" ht="15" customHeight="1">
      <c r="A197" s="89" t="s">
        <v>1789</v>
      </c>
      <c r="B197" s="19"/>
      <c r="C197" s="13"/>
      <c r="D197" s="13"/>
      <c r="E197" s="111"/>
      <c r="F197" s="13"/>
      <c r="G197" s="112"/>
      <c r="H197" s="13"/>
      <c r="I197" s="24"/>
      <c r="J197" s="34"/>
      <c r="K197" s="35"/>
    </row>
    <row r="198" spans="1:11" ht="15" customHeight="1">
      <c r="A198" s="171" t="s">
        <v>1790</v>
      </c>
      <c r="B198" s="4"/>
      <c r="C198" s="21"/>
      <c r="D198" s="170"/>
      <c r="E198" s="50">
        <v>99</v>
      </c>
      <c r="F198" s="13"/>
      <c r="G198" s="112"/>
      <c r="H198" s="13"/>
      <c r="I198" s="170" t="s">
        <v>463</v>
      </c>
      <c r="J198" s="34"/>
      <c r="K198" s="35"/>
    </row>
    <row r="199" spans="1:11" ht="15" customHeight="1">
      <c r="A199" s="19"/>
      <c r="B199" s="19"/>
      <c r="C199" s="13"/>
      <c r="D199" s="13"/>
      <c r="E199" s="111"/>
      <c r="F199" s="13"/>
      <c r="G199" s="112"/>
      <c r="H199" s="13"/>
      <c r="I199" s="24"/>
      <c r="J199" s="34"/>
      <c r="K199" s="35"/>
    </row>
    <row r="200" spans="1:11" ht="15" customHeight="1" thickBot="1">
      <c r="A200" s="27" t="s">
        <v>1791</v>
      </c>
      <c r="B200" s="19"/>
      <c r="C200" s="13"/>
      <c r="D200" s="13"/>
      <c r="E200" s="111"/>
      <c r="F200" s="13"/>
      <c r="G200" s="97">
        <f>SUM(E198:E198)</f>
        <v>99</v>
      </c>
      <c r="H200" s="13"/>
      <c r="I200" s="24"/>
      <c r="J200" s="34"/>
      <c r="K200" s="35"/>
    </row>
    <row r="201" spans="1:11" ht="15" customHeight="1" thickTop="1">
      <c r="A201" s="27"/>
      <c r="B201" s="19"/>
      <c r="C201" s="13"/>
      <c r="D201" s="13"/>
      <c r="E201" s="111"/>
      <c r="F201" s="13"/>
      <c r="H201" s="13"/>
      <c r="I201" s="24"/>
      <c r="J201" s="34"/>
      <c r="K201" s="35"/>
    </row>
    <row r="202" spans="1:11" ht="15" customHeight="1">
      <c r="A202" s="89" t="s">
        <v>1792</v>
      </c>
      <c r="B202" s="19"/>
      <c r="C202" s="13"/>
      <c r="D202" s="13"/>
      <c r="E202" s="111"/>
      <c r="F202" s="13"/>
      <c r="G202" s="112"/>
      <c r="H202" s="13"/>
      <c r="I202" s="24"/>
      <c r="J202" s="34"/>
      <c r="K202" s="35"/>
    </row>
    <row r="203" spans="1:11" ht="15" customHeight="1">
      <c r="A203" s="171" t="s">
        <v>1793</v>
      </c>
      <c r="B203" s="4"/>
      <c r="C203" s="21"/>
      <c r="D203" s="170"/>
      <c r="E203" s="50">
        <v>2174</v>
      </c>
      <c r="F203" s="13"/>
      <c r="G203" s="112"/>
      <c r="H203" s="13"/>
      <c r="I203" s="170" t="s">
        <v>1794</v>
      </c>
      <c r="J203" s="34"/>
      <c r="K203" s="35"/>
    </row>
    <row r="204" spans="1:11" ht="15" customHeight="1">
      <c r="A204" s="19"/>
      <c r="B204" s="19"/>
      <c r="C204" s="13"/>
      <c r="D204" s="13"/>
      <c r="E204" s="111"/>
      <c r="F204" s="13"/>
      <c r="G204" s="112"/>
      <c r="H204" s="13"/>
      <c r="I204" s="24"/>
      <c r="J204" s="34"/>
      <c r="K204" s="35"/>
    </row>
    <row r="205" spans="1:11" ht="15" customHeight="1" thickBot="1">
      <c r="A205" s="27" t="s">
        <v>1795</v>
      </c>
      <c r="B205" s="19"/>
      <c r="C205" s="13"/>
      <c r="D205" s="13"/>
      <c r="E205" s="111"/>
      <c r="F205" s="13"/>
      <c r="G205" s="97">
        <f>SUM(E203:E203)</f>
        <v>2174</v>
      </c>
      <c r="H205" s="13"/>
      <c r="I205" s="24"/>
      <c r="J205" s="34"/>
      <c r="K205" s="35"/>
    </row>
    <row r="206" spans="1:11" ht="15" customHeight="1" thickTop="1">
      <c r="A206" s="27"/>
      <c r="B206" s="19"/>
      <c r="C206" s="13"/>
      <c r="D206" s="13"/>
      <c r="E206" s="111"/>
      <c r="F206" s="13"/>
      <c r="H206" s="13"/>
      <c r="I206" s="24"/>
      <c r="J206" s="34"/>
      <c r="K206" s="35"/>
    </row>
    <row r="207" spans="1:11" ht="15" customHeight="1">
      <c r="A207" s="89" t="s">
        <v>168</v>
      </c>
      <c r="B207" s="19"/>
      <c r="C207" s="13"/>
      <c r="D207" s="13"/>
      <c r="E207" s="111"/>
      <c r="F207" s="13"/>
      <c r="G207" s="112"/>
      <c r="H207" s="13"/>
      <c r="I207" s="24"/>
      <c r="J207" s="34"/>
      <c r="K207" s="35"/>
    </row>
    <row r="208" spans="1:11" ht="15" customHeight="1">
      <c r="A208" s="171" t="s">
        <v>1796</v>
      </c>
      <c r="B208" s="4"/>
      <c r="C208" s="21"/>
      <c r="D208" s="170"/>
      <c r="E208" s="55">
        <v>261.77</v>
      </c>
      <c r="F208" s="13"/>
      <c r="G208" s="112"/>
      <c r="H208" s="13"/>
      <c r="I208" s="170" t="s">
        <v>1797</v>
      </c>
      <c r="J208" s="34"/>
      <c r="K208" s="35"/>
    </row>
    <row r="209" spans="1:11" ht="15" customHeight="1">
      <c r="A209" s="171" t="s">
        <v>1798</v>
      </c>
      <c r="B209" s="4"/>
      <c r="C209" s="21"/>
      <c r="D209" s="170"/>
      <c r="E209" s="55">
        <v>37.62</v>
      </c>
      <c r="F209" s="13"/>
      <c r="G209" s="112"/>
      <c r="H209" s="13"/>
      <c r="I209" s="170" t="s">
        <v>1797</v>
      </c>
      <c r="J209" s="34"/>
      <c r="K209" s="35"/>
    </row>
    <row r="210" spans="1:11" ht="15" customHeight="1">
      <c r="A210" s="171" t="s">
        <v>1799</v>
      </c>
      <c r="B210" s="4"/>
      <c r="C210" s="21"/>
      <c r="D210" s="170"/>
      <c r="E210" s="55">
        <v>385.26</v>
      </c>
      <c r="F210" s="13"/>
      <c r="G210" s="112"/>
      <c r="H210" s="13"/>
      <c r="I210" s="170" t="s">
        <v>1797</v>
      </c>
      <c r="J210" s="34"/>
      <c r="K210" s="35"/>
    </row>
    <row r="211" spans="1:11" ht="15" customHeight="1">
      <c r="A211" s="171" t="s">
        <v>1800</v>
      </c>
      <c r="B211" s="4"/>
      <c r="C211" s="21"/>
      <c r="D211" s="170"/>
      <c r="E211" s="50">
        <v>729.86</v>
      </c>
      <c r="F211" s="13"/>
      <c r="G211" s="112"/>
      <c r="H211" s="13"/>
      <c r="I211" s="170" t="s">
        <v>1801</v>
      </c>
      <c r="J211" s="34"/>
      <c r="K211" s="35"/>
    </row>
    <row r="212" spans="1:11" ht="15" customHeight="1">
      <c r="A212" s="19"/>
      <c r="B212" s="19"/>
      <c r="C212" s="13"/>
      <c r="D212" s="13"/>
      <c r="E212" s="111"/>
      <c r="F212" s="13"/>
      <c r="G212" s="112"/>
      <c r="H212" s="13"/>
      <c r="I212" s="24"/>
      <c r="J212" s="34"/>
      <c r="K212" s="35"/>
    </row>
    <row r="213" spans="1:11" ht="15" customHeight="1" thickBot="1">
      <c r="A213" s="27" t="s">
        <v>252</v>
      </c>
      <c r="B213" s="19"/>
      <c r="C213" s="13"/>
      <c r="D213" s="13"/>
      <c r="E213" s="111"/>
      <c r="F213" s="13"/>
      <c r="G213" s="97">
        <f>SUM(E208:E211)</f>
        <v>1414.51</v>
      </c>
      <c r="H213" s="13"/>
      <c r="I213" s="24"/>
      <c r="J213" s="34"/>
      <c r="K213" s="35"/>
    </row>
    <row r="214" spans="1:11" ht="15" customHeight="1" thickTop="1">
      <c r="A214" s="27"/>
      <c r="B214" s="19"/>
      <c r="C214" s="13"/>
      <c r="D214" s="13"/>
      <c r="E214" s="111"/>
      <c r="F214" s="13"/>
      <c r="H214" s="13"/>
      <c r="I214" s="24"/>
      <c r="J214" s="34"/>
      <c r="K214" s="35"/>
    </row>
    <row r="215" spans="1:11" ht="15" customHeight="1">
      <c r="A215" s="89" t="s">
        <v>1802</v>
      </c>
      <c r="B215" s="19"/>
      <c r="C215" s="13"/>
      <c r="D215" s="13"/>
      <c r="E215" s="111"/>
      <c r="F215" s="13"/>
      <c r="G215" s="112"/>
      <c r="H215" s="13"/>
      <c r="I215" s="24"/>
      <c r="J215" s="34"/>
      <c r="K215" s="35"/>
    </row>
    <row r="216" spans="1:11" ht="15" customHeight="1">
      <c r="A216" s="171" t="s">
        <v>1803</v>
      </c>
      <c r="B216" s="4"/>
      <c r="C216" s="21"/>
      <c r="D216" s="170"/>
      <c r="E216" s="50">
        <v>144</v>
      </c>
      <c r="F216" s="13"/>
      <c r="G216" s="112"/>
      <c r="H216" s="13"/>
      <c r="I216" s="170" t="s">
        <v>1804</v>
      </c>
      <c r="J216" s="34"/>
      <c r="K216" s="35"/>
    </row>
    <row r="217" spans="1:11" ht="15" customHeight="1">
      <c r="A217" s="19"/>
      <c r="B217" s="19"/>
      <c r="C217" s="13"/>
      <c r="D217" s="13"/>
      <c r="E217" s="111"/>
      <c r="F217" s="13"/>
      <c r="G217" s="112"/>
      <c r="H217" s="13"/>
      <c r="I217" s="24"/>
      <c r="J217" s="34"/>
      <c r="K217" s="35"/>
    </row>
    <row r="218" spans="1:11" ht="15" customHeight="1" thickBot="1">
      <c r="A218" s="27" t="s">
        <v>1805</v>
      </c>
      <c r="B218" s="19"/>
      <c r="C218" s="13"/>
      <c r="D218" s="13"/>
      <c r="E218" s="111"/>
      <c r="F218" s="13"/>
      <c r="G218" s="97">
        <f>SUM(E216:E216)</f>
        <v>144</v>
      </c>
      <c r="H218" s="13"/>
      <c r="I218" s="24"/>
      <c r="J218" s="34"/>
      <c r="K218" s="35"/>
    </row>
    <row r="219" spans="1:11" ht="15" customHeight="1" thickTop="1">
      <c r="A219" s="27"/>
      <c r="B219" s="19"/>
      <c r="C219" s="13"/>
      <c r="D219" s="13"/>
      <c r="E219" s="111"/>
      <c r="F219" s="13"/>
      <c r="H219" s="13"/>
      <c r="I219" s="24"/>
      <c r="J219" s="34"/>
      <c r="K219" s="35"/>
    </row>
    <row r="220" spans="1:11" ht="15" customHeight="1">
      <c r="A220" s="89" t="s">
        <v>347</v>
      </c>
      <c r="B220" s="19"/>
      <c r="C220" s="13"/>
      <c r="D220" s="13"/>
      <c r="E220" s="111"/>
      <c r="F220" s="13"/>
      <c r="G220" s="112"/>
      <c r="H220" s="13"/>
      <c r="I220" s="24"/>
      <c r="J220" s="34"/>
      <c r="K220" s="35"/>
    </row>
    <row r="221" spans="1:11" ht="15" customHeight="1">
      <c r="A221" s="171" t="s">
        <v>1803</v>
      </c>
      <c r="B221" s="4"/>
      <c r="C221" s="21"/>
      <c r="D221" s="170"/>
      <c r="E221" s="50">
        <v>500</v>
      </c>
      <c r="F221" s="13"/>
      <c r="G221" s="112"/>
      <c r="H221" s="13"/>
      <c r="I221" s="170" t="s">
        <v>359</v>
      </c>
      <c r="J221" s="34"/>
      <c r="K221" s="35"/>
    </row>
    <row r="222" spans="1:11" ht="15" customHeight="1">
      <c r="A222" s="19"/>
      <c r="B222" s="19"/>
      <c r="C222" s="13"/>
      <c r="D222" s="13"/>
      <c r="E222" s="111"/>
      <c r="F222" s="13"/>
      <c r="G222" s="112"/>
      <c r="H222" s="13"/>
      <c r="I222" s="24"/>
      <c r="J222" s="34"/>
      <c r="K222" s="35"/>
    </row>
    <row r="223" spans="1:11" ht="15" customHeight="1" thickBot="1">
      <c r="A223" s="27" t="s">
        <v>360</v>
      </c>
      <c r="B223" s="19"/>
      <c r="C223" s="13"/>
      <c r="D223" s="13"/>
      <c r="E223" s="111"/>
      <c r="F223" s="13"/>
      <c r="G223" s="97">
        <f>SUM(E221:E221)</f>
        <v>500</v>
      </c>
      <c r="H223" s="13"/>
      <c r="I223" s="24"/>
      <c r="J223" s="34"/>
      <c r="K223" s="35"/>
    </row>
    <row r="224" spans="1:11" ht="15" customHeight="1" thickTop="1">
      <c r="A224" s="27"/>
      <c r="B224" s="19"/>
      <c r="C224" s="13"/>
      <c r="D224" s="13"/>
      <c r="E224" s="111"/>
      <c r="F224" s="13"/>
      <c r="H224" s="13"/>
      <c r="I224" s="24"/>
      <c r="J224" s="34"/>
      <c r="K224" s="35"/>
    </row>
    <row r="225" spans="1:11" ht="15" customHeight="1">
      <c r="A225" s="49" t="s">
        <v>225</v>
      </c>
      <c r="B225" s="4"/>
      <c r="C225" s="4"/>
      <c r="D225" s="4"/>
      <c r="E225" s="52"/>
      <c r="F225" s="52"/>
      <c r="G225" s="1"/>
      <c r="H225" s="1"/>
      <c r="I225" s="4"/>
      <c r="J225" s="38"/>
      <c r="K225" s="37"/>
    </row>
    <row r="226" spans="1:11" ht="15" customHeight="1">
      <c r="A226" s="166" t="s">
        <v>1806</v>
      </c>
      <c r="B226" s="4"/>
      <c r="C226" s="123"/>
      <c r="D226" s="4"/>
      <c r="E226" s="51">
        <v>5.9</v>
      </c>
      <c r="F226" s="51"/>
      <c r="G226" s="58"/>
      <c r="H226" s="1"/>
      <c r="I226" s="4" t="s">
        <v>226</v>
      </c>
      <c r="J226" s="38"/>
      <c r="K226" s="37"/>
    </row>
    <row r="227" spans="1:11" ht="15" customHeight="1">
      <c r="A227" s="166" t="s">
        <v>1807</v>
      </c>
      <c r="B227" s="4"/>
      <c r="C227" s="123"/>
      <c r="D227" s="4"/>
      <c r="E227" s="51">
        <v>5.9</v>
      </c>
      <c r="F227" s="51"/>
      <c r="G227" s="58"/>
      <c r="H227" s="1"/>
      <c r="I227" s="166" t="s">
        <v>226</v>
      </c>
      <c r="J227" s="38"/>
      <c r="K227" s="37"/>
    </row>
    <row r="228" spans="1:11" ht="15" customHeight="1">
      <c r="A228" s="166" t="s">
        <v>1808</v>
      </c>
      <c r="B228" s="4"/>
      <c r="C228" s="123"/>
      <c r="D228" s="4"/>
      <c r="E228" s="50">
        <v>10.87</v>
      </c>
      <c r="F228" s="51"/>
      <c r="G228" s="58"/>
      <c r="H228" s="1"/>
      <c r="I228" s="4" t="s">
        <v>134</v>
      </c>
      <c r="J228" s="38"/>
      <c r="K228" s="37"/>
    </row>
    <row r="229" spans="1:11" ht="15" customHeight="1">
      <c r="A229" s="4"/>
      <c r="B229" s="4"/>
      <c r="C229" s="4"/>
      <c r="D229" s="4"/>
      <c r="E229" s="51"/>
      <c r="F229" s="51"/>
      <c r="G229" s="58"/>
      <c r="H229" s="1"/>
      <c r="I229" s="4"/>
      <c r="J229" s="38"/>
      <c r="K229" s="37"/>
    </row>
    <row r="230" spans="1:11" ht="15" customHeight="1" thickBot="1">
      <c r="A230" s="48" t="s">
        <v>228</v>
      </c>
      <c r="B230" s="4"/>
      <c r="C230" s="4"/>
      <c r="D230" s="4"/>
      <c r="E230" s="51"/>
      <c r="F230" s="51"/>
      <c r="G230" s="69">
        <f>SUM(E226:E228)</f>
        <v>22.67</v>
      </c>
      <c r="H230" s="1"/>
      <c r="I230" s="4"/>
      <c r="J230" s="38"/>
      <c r="K230" s="37"/>
    </row>
    <row r="231" spans="1:11" ht="15" customHeight="1" thickTop="1">
      <c r="A231" s="48"/>
      <c r="B231" s="4"/>
      <c r="C231" s="4"/>
      <c r="D231" s="4"/>
      <c r="E231" s="51"/>
      <c r="F231" s="51"/>
      <c r="G231" s="87"/>
      <c r="H231" s="1"/>
      <c r="I231" s="4"/>
      <c r="J231" s="38"/>
      <c r="K231" s="37"/>
    </row>
    <row r="232" spans="1:11" ht="15" customHeight="1">
      <c r="A232" s="89" t="s">
        <v>519</v>
      </c>
      <c r="B232" s="19"/>
      <c r="C232" s="13"/>
      <c r="D232" s="13"/>
      <c r="E232" s="111"/>
      <c r="F232" s="13"/>
      <c r="G232" s="112"/>
      <c r="H232" s="13"/>
      <c r="I232" s="24"/>
      <c r="J232" s="38"/>
      <c r="K232" s="37"/>
    </row>
    <row r="233" spans="1:11" ht="15" customHeight="1">
      <c r="A233" s="171" t="s">
        <v>1809</v>
      </c>
      <c r="B233" s="4"/>
      <c r="C233" s="21"/>
      <c r="D233" s="170"/>
      <c r="E233" s="50">
        <v>4557.25</v>
      </c>
      <c r="F233" s="13"/>
      <c r="G233" s="112"/>
      <c r="H233" s="13"/>
      <c r="I233" s="170" t="s">
        <v>1810</v>
      </c>
      <c r="J233" s="38"/>
      <c r="K233" s="37"/>
    </row>
    <row r="234" spans="1:11" ht="15" customHeight="1">
      <c r="A234" s="19"/>
      <c r="B234" s="19"/>
      <c r="C234" s="13"/>
      <c r="D234" s="13"/>
      <c r="E234" s="111"/>
      <c r="F234" s="13"/>
      <c r="G234" s="112"/>
      <c r="H234" s="13"/>
      <c r="I234" s="24"/>
      <c r="J234" s="38"/>
      <c r="K234" s="37"/>
    </row>
    <row r="235" spans="1:11" ht="15" customHeight="1" thickBot="1">
      <c r="A235" s="27" t="s">
        <v>1811</v>
      </c>
      <c r="B235" s="19"/>
      <c r="C235" s="13"/>
      <c r="D235" s="13"/>
      <c r="E235" s="111"/>
      <c r="F235" s="13"/>
      <c r="G235" s="97">
        <f>SUM(E233:E233)</f>
        <v>4557.25</v>
      </c>
      <c r="H235" s="13"/>
      <c r="I235" s="24"/>
      <c r="J235" s="38"/>
      <c r="K235" s="37"/>
    </row>
    <row r="236" spans="1:11" ht="15" customHeight="1" thickTop="1">
      <c r="A236" s="48"/>
      <c r="B236" s="4"/>
      <c r="C236" s="4"/>
      <c r="D236" s="4"/>
      <c r="E236" s="51"/>
      <c r="F236" s="51"/>
      <c r="G236" s="87"/>
      <c r="H236" s="1"/>
      <c r="I236" s="4"/>
      <c r="J236" s="38"/>
      <c r="K236" s="37"/>
    </row>
    <row r="237" spans="1:11" ht="15" customHeight="1">
      <c r="A237" s="135" t="s">
        <v>1812</v>
      </c>
      <c r="B237" s="42"/>
      <c r="C237" s="8"/>
      <c r="D237" s="8"/>
      <c r="E237" s="23"/>
      <c r="F237" s="57"/>
      <c r="G237" s="61"/>
      <c r="H237" s="41"/>
      <c r="I237" s="4"/>
      <c r="J237" s="38"/>
      <c r="K237" s="37"/>
    </row>
    <row r="238" spans="1:11" ht="15" customHeight="1">
      <c r="A238" s="175" t="s">
        <v>1813</v>
      </c>
      <c r="B238" s="42"/>
      <c r="C238" s="8"/>
      <c r="D238" s="8"/>
      <c r="E238" s="150">
        <v>75</v>
      </c>
      <c r="F238" s="57"/>
      <c r="G238" s="61"/>
      <c r="H238" s="41"/>
      <c r="I238" s="166" t="s">
        <v>1814</v>
      </c>
      <c r="J238" s="38"/>
      <c r="K238" s="37"/>
    </row>
    <row r="239" spans="1:11" ht="15" customHeight="1">
      <c r="A239" s="42"/>
      <c r="B239" s="42"/>
      <c r="C239" s="8"/>
      <c r="D239" s="8"/>
      <c r="E239" s="23"/>
      <c r="F239" s="57"/>
      <c r="G239" s="61"/>
      <c r="H239" s="41"/>
      <c r="I239" s="4"/>
      <c r="J239" s="38"/>
      <c r="K239" s="37"/>
    </row>
    <row r="240" spans="1:11" ht="15" customHeight="1" thickBot="1">
      <c r="A240" s="48" t="s">
        <v>1815</v>
      </c>
      <c r="B240" s="42"/>
      <c r="C240" s="8"/>
      <c r="D240" s="8"/>
      <c r="E240" s="23"/>
      <c r="F240" s="57"/>
      <c r="G240" s="65">
        <f>+E238</f>
        <v>75</v>
      </c>
      <c r="H240" s="41"/>
      <c r="I240" s="4"/>
      <c r="J240" s="38"/>
      <c r="K240" s="37"/>
    </row>
    <row r="241" spans="1:11" ht="15" customHeight="1" thickTop="1">
      <c r="A241" s="48"/>
      <c r="B241" s="4"/>
      <c r="C241" s="4"/>
      <c r="D241" s="4"/>
      <c r="E241" s="51"/>
      <c r="F241" s="51"/>
      <c r="G241" s="87"/>
      <c r="H241" s="1"/>
      <c r="I241" s="4"/>
      <c r="J241" s="38"/>
      <c r="K241" s="37"/>
    </row>
    <row r="242" spans="1:11" ht="15" customHeight="1">
      <c r="A242" s="135" t="s">
        <v>1816</v>
      </c>
      <c r="B242" s="42"/>
      <c r="C242" s="8"/>
      <c r="D242" s="8"/>
      <c r="E242" s="23"/>
      <c r="F242" s="57"/>
      <c r="G242" s="61"/>
      <c r="H242" s="41"/>
      <c r="I242" s="4"/>
      <c r="J242" s="34"/>
      <c r="K242" s="35"/>
    </row>
    <row r="243" spans="1:11" ht="15" customHeight="1">
      <c r="A243" s="175" t="s">
        <v>1817</v>
      </c>
      <c r="B243" s="42"/>
      <c r="C243" s="8"/>
      <c r="D243" s="8"/>
      <c r="E243" s="150">
        <v>885.72</v>
      </c>
      <c r="F243" s="57"/>
      <c r="G243" s="61"/>
      <c r="H243" s="41"/>
      <c r="I243" s="166" t="s">
        <v>1692</v>
      </c>
      <c r="J243" s="34"/>
      <c r="K243" s="35"/>
    </row>
    <row r="244" spans="1:11" ht="15" customHeight="1">
      <c r="A244" s="42"/>
      <c r="B244" s="42"/>
      <c r="C244" s="8"/>
      <c r="D244" s="8"/>
      <c r="E244" s="23"/>
      <c r="F244" s="57"/>
      <c r="G244" s="61"/>
      <c r="H244" s="41"/>
      <c r="I244" s="4"/>
      <c r="J244" s="34"/>
      <c r="K244" s="35"/>
    </row>
    <row r="245" spans="1:11" ht="15" customHeight="1" thickBot="1">
      <c r="A245" s="48" t="s">
        <v>1818</v>
      </c>
      <c r="B245" s="42"/>
      <c r="C245" s="8"/>
      <c r="D245" s="8"/>
      <c r="E245" s="23"/>
      <c r="F245" s="57"/>
      <c r="G245" s="65">
        <f>+E243</f>
        <v>885.72</v>
      </c>
      <c r="H245" s="41"/>
      <c r="I245" s="4"/>
      <c r="J245" s="34"/>
      <c r="K245" s="35"/>
    </row>
    <row r="246" spans="1:11" ht="15" customHeight="1" thickTop="1">
      <c r="A246" s="42"/>
      <c r="B246" s="42"/>
      <c r="C246" s="8"/>
      <c r="D246" s="8"/>
      <c r="E246" s="23"/>
      <c r="F246" s="57"/>
      <c r="G246" s="61"/>
      <c r="H246" s="41"/>
      <c r="I246" s="4"/>
      <c r="J246" s="34"/>
      <c r="K246" s="35"/>
    </row>
    <row r="247" spans="1:7" ht="15" customHeight="1">
      <c r="A247" s="49" t="s">
        <v>277</v>
      </c>
      <c r="B247" s="108"/>
      <c r="F247" s="88"/>
      <c r="G247" s="88"/>
    </row>
    <row r="248" spans="1:9" ht="15" customHeight="1">
      <c r="A248" s="166" t="s">
        <v>1819</v>
      </c>
      <c r="B248" s="4"/>
      <c r="C248" s="115"/>
      <c r="E248" s="66">
        <v>237.59</v>
      </c>
      <c r="F248" s="88"/>
      <c r="G248" s="88"/>
      <c r="I248" t="s">
        <v>124</v>
      </c>
    </row>
    <row r="249" spans="2:7" ht="15" customHeight="1">
      <c r="B249" s="108"/>
      <c r="F249" s="88"/>
      <c r="G249" s="88"/>
    </row>
    <row r="250" spans="1:7" ht="15" customHeight="1" thickBot="1">
      <c r="A250" s="67" t="s">
        <v>278</v>
      </c>
      <c r="B250" s="108"/>
      <c r="F250" s="88"/>
      <c r="G250" s="68">
        <f>SUM(E248)</f>
        <v>237.59</v>
      </c>
    </row>
    <row r="251" spans="1:7" ht="15" customHeight="1" thickTop="1">
      <c r="A251" s="67"/>
      <c r="B251" s="108"/>
      <c r="F251" s="88"/>
      <c r="G251" s="88"/>
    </row>
    <row r="252" spans="1:7" ht="15" customHeight="1">
      <c r="A252" s="49" t="s">
        <v>1820</v>
      </c>
      <c r="B252" s="108"/>
      <c r="F252" s="88"/>
      <c r="G252" s="88"/>
    </row>
    <row r="253" spans="1:9" ht="15" customHeight="1">
      <c r="A253" s="166" t="s">
        <v>1821</v>
      </c>
      <c r="B253" s="4"/>
      <c r="C253" s="115"/>
      <c r="E253" s="66">
        <v>5378.67</v>
      </c>
      <c r="F253" s="88"/>
      <c r="G253" s="88"/>
      <c r="I253" t="s">
        <v>1822</v>
      </c>
    </row>
    <row r="254" spans="2:7" ht="15" customHeight="1">
      <c r="B254" s="108"/>
      <c r="F254" s="88"/>
      <c r="G254" s="88"/>
    </row>
    <row r="255" spans="1:7" ht="15" customHeight="1" thickBot="1">
      <c r="A255" s="67" t="s">
        <v>1823</v>
      </c>
      <c r="B255" s="108"/>
      <c r="F255" s="88"/>
      <c r="G255" s="68">
        <f>SUM(E253)</f>
        <v>5378.67</v>
      </c>
    </row>
    <row r="256" spans="1:7" ht="15" customHeight="1" thickTop="1">
      <c r="A256" s="67"/>
      <c r="B256" s="108"/>
      <c r="F256" s="88"/>
      <c r="G256" s="88"/>
    </row>
    <row r="257" spans="1:11" ht="15" customHeight="1">
      <c r="A257" s="49" t="s">
        <v>161</v>
      </c>
      <c r="B257" s="48"/>
      <c r="C257" s="4"/>
      <c r="D257" s="4"/>
      <c r="E257" s="23"/>
      <c r="F257" s="87"/>
      <c r="G257" s="87"/>
      <c r="H257" s="1"/>
      <c r="I257" s="4"/>
      <c r="J257" s="34"/>
      <c r="K257" s="33"/>
    </row>
    <row r="258" spans="1:11" ht="15" customHeight="1">
      <c r="A258" s="166" t="s">
        <v>1824</v>
      </c>
      <c r="B258" s="4"/>
      <c r="C258" s="4"/>
      <c r="D258" s="4"/>
      <c r="E258" s="55">
        <v>220.53</v>
      </c>
      <c r="F258" s="55"/>
      <c r="I258" s="23" t="s">
        <v>212</v>
      </c>
      <c r="J258" s="34"/>
      <c r="K258" s="11"/>
    </row>
    <row r="259" spans="1:11" ht="15" customHeight="1">
      <c r="A259" s="170" t="s">
        <v>1825</v>
      </c>
      <c r="B259" s="4"/>
      <c r="C259" s="125"/>
      <c r="D259" s="170"/>
      <c r="E259" s="55">
        <v>460.52</v>
      </c>
      <c r="F259" s="54"/>
      <c r="I259" s="13" t="s">
        <v>213</v>
      </c>
      <c r="J259" s="34"/>
      <c r="K259" s="33"/>
    </row>
    <row r="260" spans="1:11" ht="15" customHeight="1">
      <c r="A260" s="166" t="s">
        <v>1826</v>
      </c>
      <c r="B260" s="4"/>
      <c r="C260" s="3"/>
      <c r="D260" s="3"/>
      <c r="E260" s="50">
        <v>41.07</v>
      </c>
      <c r="F260" s="55"/>
      <c r="I260" s="13" t="s">
        <v>214</v>
      </c>
      <c r="J260" s="34"/>
      <c r="K260" s="33"/>
    </row>
    <row r="261" spans="1:11" ht="15" customHeight="1">
      <c r="A261" s="4"/>
      <c r="B261" s="4"/>
      <c r="C261" s="3"/>
      <c r="D261" s="3"/>
      <c r="E261" s="54"/>
      <c r="F261" s="54"/>
      <c r="I261" s="13"/>
      <c r="J261" s="34"/>
      <c r="K261" s="33"/>
    </row>
    <row r="262" spans="1:11" ht="15" customHeight="1" thickBot="1">
      <c r="A262" s="48" t="s">
        <v>215</v>
      </c>
      <c r="B262" s="48"/>
      <c r="C262" s="4"/>
      <c r="D262" s="4"/>
      <c r="E262" s="23"/>
      <c r="F262" s="61"/>
      <c r="G262" s="65">
        <f>SUM(E258:E260)</f>
        <v>722.12</v>
      </c>
      <c r="H262" s="25"/>
      <c r="I262" s="4"/>
      <c r="J262" s="34"/>
      <c r="K262" s="42"/>
    </row>
    <row r="263" spans="1:11" ht="15" customHeight="1" thickTop="1">
      <c r="A263" s="48"/>
      <c r="B263" s="48"/>
      <c r="C263" s="4"/>
      <c r="D263" s="4"/>
      <c r="E263" s="23"/>
      <c r="F263" s="61"/>
      <c r="G263" s="61"/>
      <c r="H263" s="25"/>
      <c r="I263" s="4"/>
      <c r="J263" s="34"/>
      <c r="K263" s="42"/>
    </row>
    <row r="264" spans="1:11" ht="15" customHeight="1">
      <c r="A264" s="49" t="s">
        <v>162</v>
      </c>
      <c r="B264" s="5"/>
      <c r="C264" s="4"/>
      <c r="D264" s="4"/>
      <c r="E264" s="57"/>
      <c r="F264" s="57"/>
      <c r="G264" s="25"/>
      <c r="H264" s="25"/>
      <c r="I264" s="4"/>
      <c r="J264" s="34"/>
      <c r="K264" s="42"/>
    </row>
    <row r="265" spans="1:11" ht="15" customHeight="1">
      <c r="A265" s="166" t="s">
        <v>195</v>
      </c>
      <c r="B265" s="4"/>
      <c r="C265" s="3"/>
      <c r="D265" s="166"/>
      <c r="E265" s="50">
        <v>3173.22</v>
      </c>
      <c r="F265" s="52"/>
      <c r="G265" s="1"/>
      <c r="H265" s="1"/>
      <c r="I265" s="166" t="s">
        <v>196</v>
      </c>
      <c r="J265" s="34"/>
      <c r="K265" s="42"/>
    </row>
    <row r="266" spans="1:11" ht="15" customHeight="1">
      <c r="A266" s="4"/>
      <c r="B266" s="4"/>
      <c r="C266" s="4"/>
      <c r="D266" s="4"/>
      <c r="E266" s="51"/>
      <c r="F266" s="52"/>
      <c r="G266" s="1"/>
      <c r="H266" s="1"/>
      <c r="I266" s="4"/>
      <c r="J266" s="34"/>
      <c r="K266" s="42"/>
    </row>
    <row r="267" spans="1:11" ht="15" customHeight="1" thickBot="1">
      <c r="A267" s="48" t="s">
        <v>222</v>
      </c>
      <c r="B267" s="5"/>
      <c r="C267" s="4"/>
      <c r="D267" s="4"/>
      <c r="E267" s="57"/>
      <c r="F267" s="57"/>
      <c r="G267" s="97">
        <f>SUM(E265:E265)</f>
        <v>3173.22</v>
      </c>
      <c r="H267" s="1"/>
      <c r="I267" s="4"/>
      <c r="J267" s="34"/>
      <c r="K267" s="42"/>
    </row>
    <row r="268" spans="1:11" ht="15" customHeight="1" thickTop="1">
      <c r="A268" s="48"/>
      <c r="B268" s="48"/>
      <c r="C268" s="4"/>
      <c r="D268" s="4"/>
      <c r="E268" s="23"/>
      <c r="F268" s="61"/>
      <c r="G268" s="61"/>
      <c r="H268" s="25"/>
      <c r="I268" s="4"/>
      <c r="J268" s="34"/>
      <c r="K268" s="42"/>
    </row>
    <row r="269" spans="1:11" ht="15" customHeight="1">
      <c r="A269" s="49" t="s">
        <v>529</v>
      </c>
      <c r="B269" s="5"/>
      <c r="C269" s="4"/>
      <c r="D269" s="4"/>
      <c r="E269" s="57"/>
      <c r="F269" s="57"/>
      <c r="G269" s="25"/>
      <c r="H269" s="25"/>
      <c r="I269" s="4"/>
      <c r="J269" s="34"/>
      <c r="K269" s="42"/>
    </row>
    <row r="270" spans="1:11" ht="15" customHeight="1">
      <c r="A270" s="166" t="s">
        <v>1827</v>
      </c>
      <c r="B270" s="4"/>
      <c r="C270" s="3"/>
      <c r="D270" s="4"/>
      <c r="E270" s="50">
        <v>1687.57</v>
      </c>
      <c r="F270" s="52"/>
      <c r="G270" s="1"/>
      <c r="H270" s="1"/>
      <c r="I270" s="166" t="s">
        <v>1828</v>
      </c>
      <c r="J270" s="11"/>
      <c r="K270" s="33"/>
    </row>
    <row r="271" spans="1:11" ht="15" customHeight="1">
      <c r="A271" s="4"/>
      <c r="B271" s="4"/>
      <c r="C271" s="4"/>
      <c r="D271" s="4"/>
      <c r="E271" s="51"/>
      <c r="F271" s="52"/>
      <c r="G271" s="1"/>
      <c r="H271" s="1"/>
      <c r="I271" s="4"/>
      <c r="J271" s="11"/>
      <c r="K271" s="33"/>
    </row>
    <row r="272" spans="1:11" ht="15" customHeight="1" thickBot="1">
      <c r="A272" s="48" t="s">
        <v>535</v>
      </c>
      <c r="B272" s="5"/>
      <c r="C272" s="4"/>
      <c r="D272" s="4"/>
      <c r="E272" s="57"/>
      <c r="F272" s="57"/>
      <c r="G272" s="97">
        <f>SUM(E270:E270)</f>
        <v>1687.57</v>
      </c>
      <c r="H272" s="1"/>
      <c r="I272" s="4"/>
      <c r="J272" s="11"/>
      <c r="K272" s="33"/>
    </row>
    <row r="273" spans="1:11" ht="15.75" thickTop="1">
      <c r="A273" s="48"/>
      <c r="B273" s="5"/>
      <c r="C273" s="4"/>
      <c r="D273" s="4"/>
      <c r="E273" s="57"/>
      <c r="F273" s="57"/>
      <c r="H273" s="1"/>
      <c r="I273" s="4"/>
      <c r="J273" s="11"/>
      <c r="K273" s="33"/>
    </row>
    <row r="274" spans="1:10" ht="15" customHeight="1">
      <c r="A274" s="49" t="s">
        <v>163</v>
      </c>
      <c r="B274" s="5"/>
      <c r="C274" s="4"/>
      <c r="D274" s="4"/>
      <c r="E274" s="57"/>
      <c r="F274" s="57"/>
      <c r="H274" s="1"/>
      <c r="I274" s="4"/>
      <c r="J274" s="4"/>
    </row>
    <row r="275" spans="1:10" ht="15" customHeight="1">
      <c r="A275" s="166" t="s">
        <v>1829</v>
      </c>
      <c r="B275" s="4"/>
      <c r="C275" s="4"/>
      <c r="D275" s="4"/>
      <c r="E275" s="58">
        <v>75.84</v>
      </c>
      <c r="F275" s="57"/>
      <c r="H275" s="1"/>
      <c r="I275" s="176" t="s">
        <v>1830</v>
      </c>
      <c r="J275" s="4"/>
    </row>
    <row r="276" spans="1:10" ht="15" customHeight="1">
      <c r="A276" s="166" t="s">
        <v>1831</v>
      </c>
      <c r="B276" s="4"/>
      <c r="C276" s="4"/>
      <c r="D276" s="4"/>
      <c r="E276" s="87">
        <v>18.47</v>
      </c>
      <c r="F276" s="58"/>
      <c r="I276" s="176" t="s">
        <v>1832</v>
      </c>
      <c r="J276" s="4"/>
    </row>
    <row r="277" spans="1:10" ht="15" customHeight="1">
      <c r="A277" s="166" t="s">
        <v>1833</v>
      </c>
      <c r="B277" s="4"/>
      <c r="C277" s="4"/>
      <c r="D277" s="4"/>
      <c r="E277" s="87">
        <v>7.38</v>
      </c>
      <c r="F277" s="58"/>
      <c r="I277" s="176" t="s">
        <v>1834</v>
      </c>
      <c r="J277" s="4"/>
    </row>
    <row r="278" spans="1:10" ht="15" customHeight="1">
      <c r="A278" s="166" t="s">
        <v>1835</v>
      </c>
      <c r="B278" s="4"/>
      <c r="C278" s="4"/>
      <c r="D278" s="166"/>
      <c r="E278" s="87">
        <v>11.4</v>
      </c>
      <c r="F278" s="58"/>
      <c r="I278" s="176" t="s">
        <v>1836</v>
      </c>
      <c r="J278" s="4"/>
    </row>
    <row r="279" spans="1:10" ht="15" customHeight="1">
      <c r="A279" s="166" t="s">
        <v>1837</v>
      </c>
      <c r="B279" s="4"/>
      <c r="C279" s="4"/>
      <c r="D279" s="166"/>
      <c r="E279" s="87">
        <v>33.41</v>
      </c>
      <c r="F279" s="58"/>
      <c r="I279" s="176" t="s">
        <v>1838</v>
      </c>
      <c r="J279" s="4"/>
    </row>
    <row r="280" spans="1:10" ht="15" customHeight="1">
      <c r="A280" s="166" t="s">
        <v>1839</v>
      </c>
      <c r="B280" s="4"/>
      <c r="C280" s="4"/>
      <c r="D280" s="166"/>
      <c r="E280" s="66">
        <v>176.13</v>
      </c>
      <c r="F280" s="58"/>
      <c r="I280" s="176" t="s">
        <v>1840</v>
      </c>
      <c r="J280" s="4"/>
    </row>
    <row r="281" spans="1:13" ht="15" customHeight="1">
      <c r="A281" s="4"/>
      <c r="B281" s="4"/>
      <c r="C281" s="4"/>
      <c r="D281" s="4"/>
      <c r="E281" s="58"/>
      <c r="F281" s="58"/>
      <c r="G281" s="1"/>
      <c r="H281" s="1"/>
      <c r="I281" s="33"/>
      <c r="J281" s="4"/>
      <c r="K281" s="9"/>
      <c r="M281" s="23"/>
    </row>
    <row r="282" spans="1:13" ht="15" customHeight="1" thickBot="1">
      <c r="A282" s="48" t="s">
        <v>216</v>
      </c>
      <c r="B282" s="48"/>
      <c r="C282" s="4"/>
      <c r="D282" s="4"/>
      <c r="E282" s="23"/>
      <c r="F282" s="87"/>
      <c r="G282" s="69">
        <f>SUM(E275:E280)</f>
        <v>322.63</v>
      </c>
      <c r="H282" s="1"/>
      <c r="I282" s="33"/>
      <c r="J282" s="4"/>
      <c r="K282" s="9"/>
      <c r="M282" s="23"/>
    </row>
    <row r="283" spans="1:13" ht="15" customHeight="1" thickTop="1">
      <c r="A283" s="48"/>
      <c r="B283" s="48"/>
      <c r="C283" s="4"/>
      <c r="D283" s="4"/>
      <c r="E283" s="23"/>
      <c r="F283" s="87"/>
      <c r="G283" s="87"/>
      <c r="H283" s="1"/>
      <c r="I283" s="33"/>
      <c r="J283" s="4"/>
      <c r="K283" s="9"/>
      <c r="M283" s="23"/>
    </row>
    <row r="284" spans="1:13" ht="15" customHeight="1">
      <c r="A284" s="49" t="s">
        <v>353</v>
      </c>
      <c r="B284" s="108"/>
      <c r="C284"/>
      <c r="D284"/>
      <c r="F284" s="88"/>
      <c r="G284" s="88"/>
      <c r="H284"/>
      <c r="I284"/>
      <c r="J284" s="4"/>
      <c r="K284" s="9"/>
      <c r="M284" s="23"/>
    </row>
    <row r="285" spans="1:13" ht="15" customHeight="1">
      <c r="A285" s="166" t="s">
        <v>1841</v>
      </c>
      <c r="B285" s="4"/>
      <c r="C285" s="115"/>
      <c r="D285"/>
      <c r="E285" s="87">
        <v>43.46</v>
      </c>
      <c r="F285" s="88"/>
      <c r="G285" s="88"/>
      <c r="H285"/>
      <c r="I285" t="s">
        <v>699</v>
      </c>
      <c r="J285" s="4"/>
      <c r="K285" s="9"/>
      <c r="M285" s="23"/>
    </row>
    <row r="286" spans="1:13" ht="15" customHeight="1">
      <c r="A286" s="166" t="s">
        <v>1842</v>
      </c>
      <c r="B286" s="4"/>
      <c r="C286" s="115"/>
      <c r="D286"/>
      <c r="E286" s="66">
        <v>146.71</v>
      </c>
      <c r="F286" s="88"/>
      <c r="G286" s="88"/>
      <c r="H286"/>
      <c r="I286" t="s">
        <v>1843</v>
      </c>
      <c r="J286" s="4"/>
      <c r="K286" s="9"/>
      <c r="M286" s="23"/>
    </row>
    <row r="287" spans="1:13" ht="15" customHeight="1">
      <c r="A287" s="166"/>
      <c r="B287" s="4"/>
      <c r="C287" s="115"/>
      <c r="D287"/>
      <c r="E287" s="87"/>
      <c r="F287" s="88"/>
      <c r="G287" s="88"/>
      <c r="H287"/>
      <c r="I287"/>
      <c r="J287" s="4"/>
      <c r="K287" s="9"/>
      <c r="M287" s="23"/>
    </row>
    <row r="288" spans="1:13" ht="15" customHeight="1" thickBot="1">
      <c r="A288" s="67" t="s">
        <v>1844</v>
      </c>
      <c r="B288" s="108"/>
      <c r="C288"/>
      <c r="D288"/>
      <c r="F288" s="88"/>
      <c r="G288" s="68">
        <f>SUM(E285:E286)</f>
        <v>190.17000000000002</v>
      </c>
      <c r="H288"/>
      <c r="I288"/>
      <c r="J288" s="4"/>
      <c r="K288" s="9"/>
      <c r="M288" s="23"/>
    </row>
    <row r="289" spans="1:13" ht="15" customHeight="1" thickTop="1">
      <c r="A289" s="48"/>
      <c r="B289" s="48"/>
      <c r="C289" s="4"/>
      <c r="D289" s="4"/>
      <c r="E289" s="23"/>
      <c r="F289" s="87"/>
      <c r="G289" s="87"/>
      <c r="H289" s="1"/>
      <c r="I289" s="33"/>
      <c r="J289" s="4"/>
      <c r="K289" s="9"/>
      <c r="M289" s="23"/>
    </row>
    <row r="290" spans="1:13" ht="15" customHeight="1">
      <c r="A290" s="49" t="s">
        <v>1845</v>
      </c>
      <c r="C290" s="13"/>
      <c r="D290" s="13"/>
      <c r="E290" s="61"/>
      <c r="F290" s="61"/>
      <c r="G290" s="25"/>
      <c r="H290" s="25"/>
      <c r="I290" s="13"/>
      <c r="J290" s="4"/>
      <c r="K290" s="9"/>
      <c r="M290" s="23"/>
    </row>
    <row r="291" spans="1:13" ht="15" customHeight="1">
      <c r="A291" s="166" t="s">
        <v>1846</v>
      </c>
      <c r="C291" s="13"/>
      <c r="D291" s="170"/>
      <c r="E291" s="64">
        <v>189.05</v>
      </c>
      <c r="F291" s="61"/>
      <c r="G291" s="25"/>
      <c r="H291" s="25"/>
      <c r="I291" s="170" t="s">
        <v>1410</v>
      </c>
      <c r="J291" s="4"/>
      <c r="K291" s="9"/>
      <c r="M291" s="23"/>
    </row>
    <row r="292" spans="1:13" ht="15" customHeight="1">
      <c r="A292" s="49"/>
      <c r="B292" s="4"/>
      <c r="C292" s="13"/>
      <c r="D292" s="13"/>
      <c r="E292" s="61"/>
      <c r="F292" s="61"/>
      <c r="G292" s="25"/>
      <c r="H292" s="25"/>
      <c r="I292" s="13"/>
      <c r="J292" s="4"/>
      <c r="K292" s="9"/>
      <c r="M292" s="23"/>
    </row>
    <row r="293" spans="1:13" ht="15" customHeight="1" thickBot="1">
      <c r="A293" s="48" t="s">
        <v>1847</v>
      </c>
      <c r="B293" s="4"/>
      <c r="C293" s="13"/>
      <c r="D293" s="13"/>
      <c r="E293" s="61"/>
      <c r="F293" s="61"/>
      <c r="G293" s="46">
        <f>SUM(E291:E291)</f>
        <v>189.05</v>
      </c>
      <c r="H293" s="25"/>
      <c r="I293" s="13"/>
      <c r="J293" s="4"/>
      <c r="K293" s="9"/>
      <c r="M293" s="23"/>
    </row>
    <row r="294" spans="1:13" ht="15" customHeight="1" thickTop="1">
      <c r="A294" s="48"/>
      <c r="B294" s="4"/>
      <c r="C294" s="13"/>
      <c r="D294" s="13"/>
      <c r="E294" s="61"/>
      <c r="F294" s="61"/>
      <c r="G294" s="25"/>
      <c r="H294" s="25"/>
      <c r="I294" s="13"/>
      <c r="J294" s="4"/>
      <c r="K294" s="9"/>
      <c r="M294" s="23"/>
    </row>
    <row r="295" spans="1:13" ht="15" customHeight="1">
      <c r="A295" s="49" t="s">
        <v>597</v>
      </c>
      <c r="B295" s="108"/>
      <c r="C295"/>
      <c r="D295"/>
      <c r="F295" s="88"/>
      <c r="G295" s="88"/>
      <c r="H295"/>
      <c r="I295"/>
      <c r="J295" s="4"/>
      <c r="K295" s="9"/>
      <c r="M295" s="23"/>
    </row>
    <row r="296" spans="1:13" ht="15" customHeight="1">
      <c r="A296" s="166" t="s">
        <v>1848</v>
      </c>
      <c r="B296" s="4"/>
      <c r="C296" s="115"/>
      <c r="D296"/>
      <c r="E296" s="66">
        <v>136.78</v>
      </c>
      <c r="F296" s="88"/>
      <c r="G296" s="88"/>
      <c r="H296"/>
      <c r="I296" t="s">
        <v>460</v>
      </c>
      <c r="J296" s="4"/>
      <c r="K296" s="9"/>
      <c r="M296" s="23"/>
    </row>
    <row r="297" spans="1:13" ht="15" customHeight="1">
      <c r="A297"/>
      <c r="B297" s="108"/>
      <c r="C297"/>
      <c r="D297"/>
      <c r="F297" s="88"/>
      <c r="G297" s="88"/>
      <c r="H297"/>
      <c r="I297"/>
      <c r="J297" s="4"/>
      <c r="K297" s="9"/>
      <c r="M297" s="23"/>
    </row>
    <row r="298" spans="1:13" ht="15" customHeight="1" thickBot="1">
      <c r="A298" s="67" t="s">
        <v>1849</v>
      </c>
      <c r="B298" s="108"/>
      <c r="C298"/>
      <c r="D298"/>
      <c r="F298" s="88"/>
      <c r="G298" s="68">
        <f>SUM(E296:E296)</f>
        <v>136.78</v>
      </c>
      <c r="H298"/>
      <c r="I298"/>
      <c r="J298" s="4"/>
      <c r="K298" s="9"/>
      <c r="M298" s="23"/>
    </row>
    <row r="299" spans="1:13" ht="15" customHeight="1" thickTop="1">
      <c r="A299" s="48"/>
      <c r="B299" s="4"/>
      <c r="C299" s="13"/>
      <c r="D299" s="13"/>
      <c r="E299" s="61"/>
      <c r="F299" s="61"/>
      <c r="G299" s="25"/>
      <c r="H299" s="25"/>
      <c r="I299" s="13"/>
      <c r="J299" s="4"/>
      <c r="K299" s="9"/>
      <c r="M299" s="23"/>
    </row>
    <row r="300" spans="1:13" ht="15" customHeight="1">
      <c r="A300" s="48"/>
      <c r="B300" s="4"/>
      <c r="C300" s="13"/>
      <c r="D300" s="13"/>
      <c r="E300" s="61"/>
      <c r="F300" s="61"/>
      <c r="G300" s="25"/>
      <c r="H300" s="25"/>
      <c r="I300" s="13"/>
      <c r="J300" s="4"/>
      <c r="K300" s="9"/>
      <c r="M300" s="23"/>
    </row>
    <row r="301" spans="1:12" ht="15" customHeight="1">
      <c r="A301" s="49" t="s">
        <v>189</v>
      </c>
      <c r="B301" s="4"/>
      <c r="C301" s="4"/>
      <c r="D301" s="4"/>
      <c r="E301" s="52"/>
      <c r="F301" s="52"/>
      <c r="G301" s="1"/>
      <c r="H301" s="1"/>
      <c r="I301" s="4"/>
      <c r="J301" s="34"/>
      <c r="K301" s="9"/>
      <c r="L301" s="29"/>
    </row>
    <row r="302" spans="1:12" ht="15" customHeight="1">
      <c r="A302" s="166" t="s">
        <v>1850</v>
      </c>
      <c r="B302" s="4"/>
      <c r="C302" s="4"/>
      <c r="D302" s="4"/>
      <c r="E302" s="50">
        <v>20</v>
      </c>
      <c r="F302" s="52"/>
      <c r="G302" s="1"/>
      <c r="H302" s="1"/>
      <c r="I302" s="166" t="s">
        <v>125</v>
      </c>
      <c r="J302" s="119"/>
      <c r="K302" s="9"/>
      <c r="L302" s="29"/>
    </row>
    <row r="303" spans="1:12" ht="15" customHeight="1">
      <c r="A303" s="4"/>
      <c r="B303" s="4"/>
      <c r="C303" s="4"/>
      <c r="D303" s="4"/>
      <c r="E303" s="52"/>
      <c r="F303" s="52"/>
      <c r="G303" s="1"/>
      <c r="H303" s="1"/>
      <c r="I303" s="4"/>
      <c r="J303" s="34"/>
      <c r="K303" s="9"/>
      <c r="L303" s="29"/>
    </row>
    <row r="304" spans="1:12" ht="15" customHeight="1" thickBot="1">
      <c r="A304" s="48" t="s">
        <v>60</v>
      </c>
      <c r="B304" s="5"/>
      <c r="C304" s="4"/>
      <c r="D304" s="4"/>
      <c r="E304" s="53"/>
      <c r="F304" s="53"/>
      <c r="G304" s="45">
        <f>SUM(E302:E302)</f>
        <v>20</v>
      </c>
      <c r="H304" s="32"/>
      <c r="I304" s="4"/>
      <c r="J304" s="34"/>
      <c r="K304" s="9"/>
      <c r="L304" s="29"/>
    </row>
    <row r="305" spans="1:12" ht="15" customHeight="1" thickTop="1">
      <c r="A305" s="48"/>
      <c r="B305" s="5"/>
      <c r="C305" s="4"/>
      <c r="D305" s="4"/>
      <c r="E305" s="53"/>
      <c r="F305" s="53"/>
      <c r="G305" s="28"/>
      <c r="H305" s="32"/>
      <c r="I305" s="4"/>
      <c r="J305" s="34"/>
      <c r="K305" s="9"/>
      <c r="L305" s="29"/>
    </row>
    <row r="306" spans="1:12" ht="15" customHeight="1">
      <c r="A306" s="49" t="s">
        <v>1851</v>
      </c>
      <c r="B306" s="48"/>
      <c r="C306" s="4"/>
      <c r="D306" s="4"/>
      <c r="E306" s="23"/>
      <c r="F306" s="55"/>
      <c r="G306" s="55"/>
      <c r="H306" s="1"/>
      <c r="I306" s="23"/>
      <c r="J306" s="34"/>
      <c r="K306" s="9"/>
      <c r="L306" s="29"/>
    </row>
    <row r="307" spans="1:12" ht="15" customHeight="1">
      <c r="A307" s="166" t="s">
        <v>1852</v>
      </c>
      <c r="B307" s="4"/>
      <c r="C307" s="4"/>
      <c r="D307" s="166"/>
      <c r="E307" s="101">
        <v>1490.93</v>
      </c>
      <c r="F307" s="55"/>
      <c r="G307" s="55"/>
      <c r="H307" s="1"/>
      <c r="I307" s="184" t="s">
        <v>1853</v>
      </c>
      <c r="J307" s="34"/>
      <c r="K307" s="9"/>
      <c r="L307" s="29"/>
    </row>
    <row r="308" spans="1:12" ht="15" customHeight="1">
      <c r="A308" s="48"/>
      <c r="B308" s="48"/>
      <c r="C308" s="4"/>
      <c r="D308" s="4"/>
      <c r="E308" s="23"/>
      <c r="F308" s="55"/>
      <c r="G308" s="55"/>
      <c r="H308" s="1"/>
      <c r="I308" s="23"/>
      <c r="J308" s="34"/>
      <c r="K308" s="9"/>
      <c r="L308" s="29"/>
    </row>
    <row r="309" spans="1:12" ht="15" customHeight="1" thickBot="1">
      <c r="A309" s="48" t="s">
        <v>1854</v>
      </c>
      <c r="B309" s="48"/>
      <c r="C309" s="4"/>
      <c r="D309" s="4"/>
      <c r="E309" s="23"/>
      <c r="F309" s="55"/>
      <c r="G309" s="56">
        <f>SUM(E307:E307)</f>
        <v>1490.93</v>
      </c>
      <c r="H309" s="1"/>
      <c r="I309" s="23"/>
      <c r="J309" s="34"/>
      <c r="K309" s="9"/>
      <c r="L309" s="29"/>
    </row>
    <row r="310" spans="1:12" ht="15" customHeight="1" thickTop="1">
      <c r="A310" s="48"/>
      <c r="B310" s="48"/>
      <c r="C310" s="4"/>
      <c r="D310" s="4"/>
      <c r="E310" s="23"/>
      <c r="F310" s="55"/>
      <c r="G310" s="55"/>
      <c r="H310" s="1"/>
      <c r="I310" s="23"/>
      <c r="J310" s="34"/>
      <c r="K310" s="9"/>
      <c r="L310" s="29"/>
    </row>
    <row r="311" spans="1:12" ht="15" customHeight="1">
      <c r="A311" s="49" t="s">
        <v>1855</v>
      </c>
      <c r="B311" s="48"/>
      <c r="C311" s="4"/>
      <c r="D311" s="4"/>
      <c r="E311" s="23"/>
      <c r="F311" s="55"/>
      <c r="G311" s="55"/>
      <c r="H311" s="1"/>
      <c r="I311" s="23"/>
      <c r="J311" s="34"/>
      <c r="K311" s="9"/>
      <c r="L311" s="29"/>
    </row>
    <row r="312" spans="1:12" ht="15" customHeight="1">
      <c r="A312" s="166" t="s">
        <v>1856</v>
      </c>
      <c r="B312" s="4"/>
      <c r="C312" s="4"/>
      <c r="D312" s="4"/>
      <c r="E312" s="101">
        <v>50</v>
      </c>
      <c r="F312" s="55"/>
      <c r="G312" s="55"/>
      <c r="H312" s="1"/>
      <c r="I312" s="184" t="s">
        <v>463</v>
      </c>
      <c r="J312" s="34"/>
      <c r="K312" s="9"/>
      <c r="L312" s="29"/>
    </row>
    <row r="313" spans="1:12" ht="15" customHeight="1">
      <c r="A313" s="48"/>
      <c r="B313" s="48"/>
      <c r="C313" s="4"/>
      <c r="D313" s="4"/>
      <c r="E313" s="23"/>
      <c r="F313" s="55"/>
      <c r="G313" s="55"/>
      <c r="H313" s="1"/>
      <c r="I313" s="23"/>
      <c r="J313" s="34"/>
      <c r="K313" s="9"/>
      <c r="L313" s="29"/>
    </row>
    <row r="314" spans="1:12" ht="15" customHeight="1" thickBot="1">
      <c r="A314" s="48" t="s">
        <v>1857</v>
      </c>
      <c r="B314" s="48"/>
      <c r="C314" s="4"/>
      <c r="D314" s="4"/>
      <c r="E314" s="23"/>
      <c r="F314" s="55"/>
      <c r="G314" s="56">
        <f>SUM(E312)</f>
        <v>50</v>
      </c>
      <c r="H314" s="1"/>
      <c r="I314" s="23"/>
      <c r="J314" s="34"/>
      <c r="K314" s="9"/>
      <c r="L314" s="29"/>
    </row>
    <row r="315" spans="1:12" ht="15" customHeight="1" thickTop="1">
      <c r="A315" s="48"/>
      <c r="B315" s="5"/>
      <c r="C315" s="4"/>
      <c r="D315" s="4"/>
      <c r="E315" s="53"/>
      <c r="F315" s="53"/>
      <c r="G315" s="28"/>
      <c r="H315" s="32"/>
      <c r="I315" s="4"/>
      <c r="J315" s="34"/>
      <c r="K315" s="9"/>
      <c r="L315" s="29"/>
    </row>
    <row r="316" spans="1:12" ht="15" customHeight="1">
      <c r="A316" s="49" t="s">
        <v>531</v>
      </c>
      <c r="B316" s="48"/>
      <c r="C316" s="4"/>
      <c r="D316" s="4"/>
      <c r="E316" s="23"/>
      <c r="F316" s="55"/>
      <c r="G316" s="55"/>
      <c r="H316" s="1"/>
      <c r="I316" s="23"/>
      <c r="J316" s="34"/>
      <c r="K316" s="9"/>
      <c r="L316" s="29"/>
    </row>
    <row r="317" spans="1:12" ht="15" customHeight="1">
      <c r="A317" s="166" t="s">
        <v>1858</v>
      </c>
      <c r="B317" s="4"/>
      <c r="C317" s="4"/>
      <c r="D317" s="4"/>
      <c r="E317" s="101">
        <v>100</v>
      </c>
      <c r="F317" s="55"/>
      <c r="G317" s="55"/>
      <c r="H317" s="1"/>
      <c r="I317" s="184" t="s">
        <v>532</v>
      </c>
      <c r="J317" s="34"/>
      <c r="K317" s="9"/>
      <c r="L317" s="29"/>
    </row>
    <row r="318" spans="1:12" ht="15" customHeight="1">
      <c r="A318" s="48"/>
      <c r="B318" s="48"/>
      <c r="C318" s="4"/>
      <c r="D318" s="4"/>
      <c r="E318" s="23"/>
      <c r="F318" s="55"/>
      <c r="G318" s="55"/>
      <c r="H318" s="1"/>
      <c r="I318" s="23"/>
      <c r="J318" s="34"/>
      <c r="K318" s="9"/>
      <c r="L318" s="29"/>
    </row>
    <row r="319" spans="1:12" ht="15" customHeight="1" thickBot="1">
      <c r="A319" s="48" t="s">
        <v>1859</v>
      </c>
      <c r="B319" s="48"/>
      <c r="C319" s="4"/>
      <c r="D319" s="4"/>
      <c r="E319" s="23"/>
      <c r="F319" s="55"/>
      <c r="G319" s="56">
        <f>SUM(E317)</f>
        <v>100</v>
      </c>
      <c r="H319" s="1"/>
      <c r="I319" s="23"/>
      <c r="J319" s="34"/>
      <c r="K319" s="9"/>
      <c r="L319" s="29"/>
    </row>
    <row r="320" spans="1:12" ht="15" customHeight="1" thickTop="1">
      <c r="A320" s="48"/>
      <c r="B320" s="48"/>
      <c r="C320" s="4"/>
      <c r="D320" s="4"/>
      <c r="E320" s="23"/>
      <c r="F320" s="55"/>
      <c r="G320" s="55"/>
      <c r="H320" s="1"/>
      <c r="I320" s="23"/>
      <c r="J320" s="34"/>
      <c r="K320" s="9"/>
      <c r="L320" s="29"/>
    </row>
    <row r="321" spans="1:12" ht="15" customHeight="1">
      <c r="A321" s="49" t="s">
        <v>484</v>
      </c>
      <c r="B321" s="48"/>
      <c r="C321" s="4"/>
      <c r="D321" s="4"/>
      <c r="E321" s="23"/>
      <c r="F321" s="55"/>
      <c r="G321" s="55"/>
      <c r="H321" s="1"/>
      <c r="I321" s="23"/>
      <c r="J321" s="34"/>
      <c r="K321" s="9"/>
      <c r="L321" s="29"/>
    </row>
    <row r="322" spans="1:12" ht="15" customHeight="1">
      <c r="A322" s="166" t="s">
        <v>1860</v>
      </c>
      <c r="B322" s="4"/>
      <c r="C322" s="4"/>
      <c r="D322" s="166"/>
      <c r="E322" s="100">
        <v>805.47</v>
      </c>
      <c r="F322" s="55"/>
      <c r="G322" s="55"/>
      <c r="H322" s="1"/>
      <c r="I322" s="184" t="s">
        <v>1861</v>
      </c>
      <c r="J322" s="34"/>
      <c r="K322" s="9"/>
      <c r="L322" s="29"/>
    </row>
    <row r="323" spans="1:12" ht="15" customHeight="1">
      <c r="A323" s="166" t="s">
        <v>1862</v>
      </c>
      <c r="B323" s="4"/>
      <c r="C323" s="4"/>
      <c r="D323" s="166"/>
      <c r="E323" s="101">
        <v>870.53</v>
      </c>
      <c r="F323" s="55"/>
      <c r="G323" s="55"/>
      <c r="H323" s="1"/>
      <c r="I323" s="184" t="s">
        <v>1863</v>
      </c>
      <c r="J323" s="34"/>
      <c r="K323" s="9"/>
      <c r="L323" s="29"/>
    </row>
    <row r="324" spans="1:12" ht="15" customHeight="1">
      <c r="A324" s="48"/>
      <c r="B324" s="48"/>
      <c r="C324" s="4"/>
      <c r="D324" s="4"/>
      <c r="E324" s="23"/>
      <c r="F324" s="55"/>
      <c r="G324" s="55"/>
      <c r="H324" s="1"/>
      <c r="I324" s="23"/>
      <c r="J324" s="34"/>
      <c r="K324" s="9"/>
      <c r="L324" s="29"/>
    </row>
    <row r="325" spans="1:12" ht="15" customHeight="1" thickBot="1">
      <c r="A325" s="48" t="s">
        <v>1864</v>
      </c>
      <c r="B325" s="48"/>
      <c r="C325" s="4"/>
      <c r="D325" s="4"/>
      <c r="E325" s="23"/>
      <c r="F325" s="55"/>
      <c r="G325" s="56">
        <f>SUM(E322:E323)</f>
        <v>1676</v>
      </c>
      <c r="H325" s="1"/>
      <c r="I325" s="23"/>
      <c r="J325" s="34"/>
      <c r="K325" s="9"/>
      <c r="L325" s="29"/>
    </row>
    <row r="326" spans="1:12" ht="15" customHeight="1" thickTop="1">
      <c r="A326" s="48"/>
      <c r="B326" s="48"/>
      <c r="C326" s="4"/>
      <c r="D326" s="4"/>
      <c r="E326" s="23"/>
      <c r="F326" s="55"/>
      <c r="G326" s="55"/>
      <c r="H326" s="1"/>
      <c r="I326" s="23"/>
      <c r="J326" s="34"/>
      <c r="K326" s="9"/>
      <c r="L326" s="29"/>
    </row>
    <row r="327" spans="1:12" ht="15" customHeight="1">
      <c r="A327" s="49" t="s">
        <v>362</v>
      </c>
      <c r="B327" s="5"/>
      <c r="C327" s="13"/>
      <c r="D327" s="13"/>
      <c r="E327" s="23"/>
      <c r="F327" s="23"/>
      <c r="G327" s="23"/>
      <c r="H327" s="23"/>
      <c r="I327" s="23"/>
      <c r="J327" s="34"/>
      <c r="K327" s="9"/>
      <c r="L327" s="29"/>
    </row>
    <row r="328" spans="1:12" ht="15" customHeight="1">
      <c r="A328" s="166" t="s">
        <v>1865</v>
      </c>
      <c r="B328" s="4"/>
      <c r="C328" s="116"/>
      <c r="D328" s="13"/>
      <c r="E328" s="64">
        <v>327.9</v>
      </c>
      <c r="F328" s="61"/>
      <c r="G328" s="25"/>
      <c r="H328" s="25"/>
      <c r="I328" s="170" t="s">
        <v>363</v>
      </c>
      <c r="J328" s="34"/>
      <c r="K328" s="9"/>
      <c r="L328" s="29"/>
    </row>
    <row r="329" spans="1:12" ht="15" customHeight="1">
      <c r="A329" s="49"/>
      <c r="B329" s="5"/>
      <c r="C329" s="13"/>
      <c r="D329" s="13"/>
      <c r="E329" s="61"/>
      <c r="F329" s="61"/>
      <c r="G329" s="25"/>
      <c r="H329" s="25"/>
      <c r="I329" s="13"/>
      <c r="J329" s="34"/>
      <c r="K329" s="9"/>
      <c r="L329" s="29"/>
    </row>
    <row r="330" spans="1:12" ht="15" customHeight="1" thickBot="1">
      <c r="A330" s="48" t="s">
        <v>364</v>
      </c>
      <c r="B330" s="5"/>
      <c r="C330" s="13"/>
      <c r="D330" s="13"/>
      <c r="E330" s="61"/>
      <c r="F330" s="61"/>
      <c r="G330" s="46">
        <f>SUM(E328)</f>
        <v>327.9</v>
      </c>
      <c r="H330" s="25"/>
      <c r="I330" s="13"/>
      <c r="J330" s="34"/>
      <c r="K330" s="9"/>
      <c r="L330" s="29"/>
    </row>
    <row r="331" spans="1:12" ht="15" customHeight="1" thickTop="1">
      <c r="A331" s="48"/>
      <c r="B331" s="48"/>
      <c r="C331" s="4"/>
      <c r="D331" s="4"/>
      <c r="E331" s="23"/>
      <c r="F331" s="55"/>
      <c r="G331" s="55"/>
      <c r="H331" s="1"/>
      <c r="I331" s="23"/>
      <c r="J331" s="34"/>
      <c r="K331" s="9"/>
      <c r="L331" s="29"/>
    </row>
    <row r="332" spans="1:12" ht="15" customHeight="1">
      <c r="A332" s="49" t="s">
        <v>1866</v>
      </c>
      <c r="B332" s="5"/>
      <c r="C332" s="13"/>
      <c r="D332" s="13"/>
      <c r="E332" s="23"/>
      <c r="F332" s="23"/>
      <c r="G332" s="23"/>
      <c r="H332" s="23"/>
      <c r="I332" s="23"/>
      <c r="J332" s="34"/>
      <c r="K332" s="9"/>
      <c r="L332" s="29"/>
    </row>
    <row r="333" spans="1:12" ht="15" customHeight="1">
      <c r="A333" s="166" t="s">
        <v>1867</v>
      </c>
      <c r="B333" s="4"/>
      <c r="C333" s="116"/>
      <c r="D333" s="13"/>
      <c r="E333" s="64">
        <v>66</v>
      </c>
      <c r="F333" s="61"/>
      <c r="G333" s="25"/>
      <c r="H333" s="25"/>
      <c r="I333" s="170" t="s">
        <v>1868</v>
      </c>
      <c r="J333" s="34"/>
      <c r="K333" s="9"/>
      <c r="L333" s="29"/>
    </row>
    <row r="334" spans="1:12" ht="15" customHeight="1">
      <c r="A334" s="49"/>
      <c r="B334" s="5"/>
      <c r="C334" s="13"/>
      <c r="D334" s="13"/>
      <c r="E334" s="61"/>
      <c r="F334" s="61"/>
      <c r="G334" s="25"/>
      <c r="H334" s="25"/>
      <c r="I334" s="13"/>
      <c r="J334" s="34"/>
      <c r="K334" s="9"/>
      <c r="L334" s="29"/>
    </row>
    <row r="335" spans="1:12" ht="15" customHeight="1" thickBot="1">
      <c r="A335" s="48" t="s">
        <v>1869</v>
      </c>
      <c r="B335" s="5"/>
      <c r="C335" s="13"/>
      <c r="D335" s="13"/>
      <c r="E335" s="61"/>
      <c r="F335" s="61"/>
      <c r="G335" s="46">
        <f>SUM(E333)</f>
        <v>66</v>
      </c>
      <c r="H335" s="25"/>
      <c r="I335" s="13"/>
      <c r="J335" s="34"/>
      <c r="K335" s="9"/>
      <c r="L335" s="29"/>
    </row>
    <row r="336" spans="1:12" ht="15" customHeight="1" thickTop="1">
      <c r="A336" s="48"/>
      <c r="B336" s="48"/>
      <c r="C336" s="4"/>
      <c r="D336" s="4"/>
      <c r="E336" s="23"/>
      <c r="F336" s="55"/>
      <c r="G336" s="55"/>
      <c r="H336" s="1"/>
      <c r="I336" s="23"/>
      <c r="J336" s="34"/>
      <c r="K336" s="9"/>
      <c r="L336" s="29"/>
    </row>
    <row r="337" spans="1:12" ht="15" customHeight="1">
      <c r="A337" s="49" t="s">
        <v>53</v>
      </c>
      <c r="B337" s="48"/>
      <c r="C337" s="4"/>
      <c r="D337" s="4"/>
      <c r="E337" s="23"/>
      <c r="F337" s="55"/>
      <c r="G337" s="55"/>
      <c r="H337" s="1"/>
      <c r="I337" s="23"/>
      <c r="J337" s="34"/>
      <c r="K337" s="9"/>
      <c r="L337" s="29"/>
    </row>
    <row r="338" spans="1:12" ht="15" customHeight="1">
      <c r="A338" s="4" t="s">
        <v>67</v>
      </c>
      <c r="B338" s="4"/>
      <c r="C338" s="4"/>
      <c r="D338" s="166"/>
      <c r="E338" s="100">
        <v>1600</v>
      </c>
      <c r="F338" s="55"/>
      <c r="G338" s="55"/>
      <c r="H338" s="1"/>
      <c r="I338" s="23" t="s">
        <v>199</v>
      </c>
      <c r="J338" s="34"/>
      <c r="K338" s="9"/>
      <c r="L338" s="29"/>
    </row>
    <row r="339" spans="1:12" ht="15" customHeight="1">
      <c r="A339" s="166" t="s">
        <v>68</v>
      </c>
      <c r="B339" s="4"/>
      <c r="C339" s="4"/>
      <c r="D339" s="166"/>
      <c r="E339" s="101">
        <v>1400</v>
      </c>
      <c r="F339" s="55"/>
      <c r="G339" s="55"/>
      <c r="H339" s="1"/>
      <c r="I339" s="23" t="s">
        <v>199</v>
      </c>
      <c r="J339" s="34"/>
      <c r="K339" s="9"/>
      <c r="L339" s="29"/>
    </row>
    <row r="340" spans="1:12" ht="15" customHeight="1">
      <c r="A340" s="48"/>
      <c r="B340" s="48"/>
      <c r="C340" s="4"/>
      <c r="D340" s="4"/>
      <c r="E340" s="23"/>
      <c r="F340" s="55"/>
      <c r="G340" s="55"/>
      <c r="H340" s="1"/>
      <c r="I340" s="23"/>
      <c r="J340" s="34"/>
      <c r="K340" s="9"/>
      <c r="L340" s="29"/>
    </row>
    <row r="341" spans="1:12" ht="15" customHeight="1" thickBot="1">
      <c r="A341" s="48" t="s">
        <v>209</v>
      </c>
      <c r="B341" s="48"/>
      <c r="C341" s="4"/>
      <c r="D341" s="4"/>
      <c r="E341" s="23"/>
      <c r="F341" s="55"/>
      <c r="G341" s="56">
        <f>SUM(E338:E339)</f>
        <v>3000</v>
      </c>
      <c r="H341" s="1"/>
      <c r="I341" s="23"/>
      <c r="J341" s="34"/>
      <c r="K341" s="9"/>
      <c r="L341" s="29"/>
    </row>
    <row r="342" spans="1:12" ht="15" customHeight="1" thickTop="1">
      <c r="A342" s="48"/>
      <c r="B342" s="48"/>
      <c r="C342" s="4"/>
      <c r="D342" s="4"/>
      <c r="E342" s="23"/>
      <c r="F342" s="55"/>
      <c r="G342" s="55"/>
      <c r="H342" s="1"/>
      <c r="I342" s="23"/>
      <c r="J342" s="34"/>
      <c r="K342" s="9"/>
      <c r="L342" s="29"/>
    </row>
    <row r="343" spans="1:12" ht="15" customHeight="1">
      <c r="A343" s="49" t="s">
        <v>229</v>
      </c>
      <c r="B343" s="5"/>
      <c r="C343" s="13"/>
      <c r="D343" s="13"/>
      <c r="E343" s="23"/>
      <c r="F343" s="23"/>
      <c r="G343" s="23"/>
      <c r="H343" s="23"/>
      <c r="I343" s="23"/>
      <c r="J343" s="34"/>
      <c r="K343" s="9"/>
      <c r="L343" s="29"/>
    </row>
    <row r="344" spans="1:12" ht="15" customHeight="1">
      <c r="A344" s="166" t="s">
        <v>358</v>
      </c>
      <c r="B344" s="4"/>
      <c r="C344" s="116"/>
      <c r="D344" s="13"/>
      <c r="E344" s="64">
        <v>30.4</v>
      </c>
      <c r="F344" s="61"/>
      <c r="G344" s="25"/>
      <c r="H344" s="25"/>
      <c r="I344" s="170" t="s">
        <v>93</v>
      </c>
      <c r="J344" s="34"/>
      <c r="K344" s="9"/>
      <c r="L344" s="29"/>
    </row>
    <row r="345" spans="1:12" ht="15" customHeight="1">
      <c r="A345" s="49"/>
      <c r="B345" s="5"/>
      <c r="C345" s="13"/>
      <c r="D345" s="13"/>
      <c r="E345" s="61"/>
      <c r="F345" s="61"/>
      <c r="G345" s="25"/>
      <c r="H345" s="25"/>
      <c r="I345" s="13"/>
      <c r="J345" s="34"/>
      <c r="K345" s="9"/>
      <c r="L345" s="29"/>
    </row>
    <row r="346" spans="1:12" ht="15" customHeight="1" thickBot="1">
      <c r="A346" s="48" t="s">
        <v>230</v>
      </c>
      <c r="B346" s="5"/>
      <c r="C346" s="13"/>
      <c r="D346" s="13"/>
      <c r="E346" s="61"/>
      <c r="F346" s="61"/>
      <c r="G346" s="46">
        <f>SUM(E344)</f>
        <v>30.4</v>
      </c>
      <c r="H346" s="25"/>
      <c r="I346" s="13"/>
      <c r="J346" s="34"/>
      <c r="K346" s="9"/>
      <c r="L346" s="29"/>
    </row>
    <row r="347" spans="1:12" ht="15" customHeight="1" thickTop="1">
      <c r="A347" s="48"/>
      <c r="B347" s="48"/>
      <c r="C347" s="4"/>
      <c r="D347" s="4"/>
      <c r="E347" s="23"/>
      <c r="F347" s="55"/>
      <c r="G347" s="55"/>
      <c r="H347" s="1"/>
      <c r="I347" s="23"/>
      <c r="J347" s="34"/>
      <c r="K347" s="9"/>
      <c r="L347" s="29"/>
    </row>
    <row r="348" spans="1:12" ht="15" customHeight="1">
      <c r="A348" s="49" t="s">
        <v>533</v>
      </c>
      <c r="C348" s="13"/>
      <c r="D348" s="13"/>
      <c r="E348" s="61"/>
      <c r="F348" s="61"/>
      <c r="G348" s="25"/>
      <c r="H348" s="25"/>
      <c r="I348" s="13"/>
      <c r="J348" s="34"/>
      <c r="K348" s="35"/>
      <c r="L348" s="29"/>
    </row>
    <row r="349" spans="1:12" ht="15" customHeight="1">
      <c r="A349" s="166" t="s">
        <v>813</v>
      </c>
      <c r="B349" s="4"/>
      <c r="C349" s="4"/>
      <c r="D349" s="13"/>
      <c r="E349" s="64">
        <v>130</v>
      </c>
      <c r="F349" s="61"/>
      <c r="G349" s="25"/>
      <c r="H349" s="25"/>
      <c r="I349" s="170" t="s">
        <v>1870</v>
      </c>
      <c r="J349" s="34"/>
      <c r="K349" s="35"/>
      <c r="L349" s="29"/>
    </row>
    <row r="350" spans="1:12" ht="15" customHeight="1">
      <c r="A350" s="49"/>
      <c r="B350" s="4"/>
      <c r="C350" s="13"/>
      <c r="D350" s="13"/>
      <c r="E350" s="61"/>
      <c r="F350" s="61"/>
      <c r="G350" s="25"/>
      <c r="H350" s="25"/>
      <c r="I350" s="13"/>
      <c r="J350" s="34"/>
      <c r="K350" s="35"/>
      <c r="L350" s="29"/>
    </row>
    <row r="351" spans="1:12" ht="15" customHeight="1" thickBot="1">
      <c r="A351" s="48" t="s">
        <v>1871</v>
      </c>
      <c r="B351" s="4"/>
      <c r="C351" s="13"/>
      <c r="D351" s="13"/>
      <c r="E351" s="61"/>
      <c r="F351" s="61"/>
      <c r="G351" s="46">
        <f>SUM(E349:E349)</f>
        <v>130</v>
      </c>
      <c r="H351" s="25"/>
      <c r="I351" s="13"/>
      <c r="J351" s="34"/>
      <c r="K351" s="35"/>
      <c r="L351" s="29"/>
    </row>
    <row r="352" spans="1:12" ht="15" customHeight="1" thickTop="1">
      <c r="A352" s="48"/>
      <c r="B352" s="4"/>
      <c r="C352" s="13"/>
      <c r="D352" s="13"/>
      <c r="E352" s="61"/>
      <c r="F352" s="61"/>
      <c r="G352" s="25"/>
      <c r="H352" s="25"/>
      <c r="I352" s="13"/>
      <c r="J352" s="34"/>
      <c r="K352" s="35"/>
      <c r="L352" s="29"/>
    </row>
    <row r="353" spans="1:12" ht="15" customHeight="1">
      <c r="A353" s="48"/>
      <c r="B353" s="4"/>
      <c r="C353" s="13"/>
      <c r="D353" s="13"/>
      <c r="E353" s="61"/>
      <c r="F353" s="61"/>
      <c r="G353" s="25"/>
      <c r="H353" s="25"/>
      <c r="I353" s="13"/>
      <c r="J353" s="34"/>
      <c r="K353" s="35"/>
      <c r="L353" s="29"/>
    </row>
    <row r="354" spans="1:12" ht="15" customHeight="1" thickBot="1">
      <c r="A354" s="11"/>
      <c r="B354" s="11"/>
      <c r="C354" s="8"/>
      <c r="D354" s="8"/>
      <c r="E354" s="69">
        <f>SUM(E132:E352)+E101</f>
        <v>68884.65</v>
      </c>
      <c r="F354" s="87"/>
      <c r="G354" s="69">
        <f>SUM(G132:G352)+G101</f>
        <v>68884.65</v>
      </c>
      <c r="H354" s="1"/>
      <c r="I354" s="39" t="s">
        <v>13</v>
      </c>
      <c r="J354" s="4"/>
      <c r="K354" s="9"/>
      <c r="L354" s="29"/>
    </row>
    <row r="355" spans="1:12" ht="15" customHeight="1" thickTop="1">
      <c r="A355" s="11"/>
      <c r="B355" s="11"/>
      <c r="C355" s="8"/>
      <c r="D355" s="8"/>
      <c r="E355" s="87"/>
      <c r="F355" s="87"/>
      <c r="G355" s="87"/>
      <c r="H355" s="1"/>
      <c r="I355" s="39" t="s">
        <v>1873</v>
      </c>
      <c r="J355" s="4"/>
      <c r="K355" s="9"/>
      <c r="L355" s="29"/>
    </row>
    <row r="356" spans="1:12" ht="15" customHeight="1">
      <c r="A356" s="11"/>
      <c r="B356" s="11"/>
      <c r="C356" s="8"/>
      <c r="D356" s="8"/>
      <c r="E356" s="87"/>
      <c r="F356" s="87"/>
      <c r="G356" s="87"/>
      <c r="H356" s="1"/>
      <c r="I356" s="39"/>
      <c r="J356" s="4"/>
      <c r="K356" s="9"/>
      <c r="L356" s="29"/>
    </row>
    <row r="357" spans="1:12" ht="15.75">
      <c r="A357" s="194" t="s">
        <v>469</v>
      </c>
      <c r="B357" s="13"/>
      <c r="C357" s="55"/>
      <c r="D357" s="54"/>
      <c r="E357" s="25"/>
      <c r="F357" s="25"/>
      <c r="G357" s="12"/>
      <c r="H357" s="13"/>
      <c r="I357" s="13"/>
      <c r="L357" s="29"/>
    </row>
    <row r="358" spans="1:12" ht="15">
      <c r="A358" s="27"/>
      <c r="B358" s="13"/>
      <c r="C358" s="55"/>
      <c r="D358" s="54"/>
      <c r="E358" s="25"/>
      <c r="F358" s="25"/>
      <c r="G358" s="12"/>
      <c r="H358" s="13"/>
      <c r="I358" s="13"/>
      <c r="J358" s="14"/>
      <c r="L358" s="29"/>
    </row>
    <row r="359" spans="1:12" ht="15">
      <c r="A359" s="49" t="s">
        <v>480</v>
      </c>
      <c r="C359" s="61"/>
      <c r="D359" s="61"/>
      <c r="E359" s="25"/>
      <c r="F359" s="25"/>
      <c r="G359" s="13"/>
      <c r="H359" s="13"/>
      <c r="I359" s="24"/>
      <c r="L359" s="29"/>
    </row>
    <row r="360" spans="1:12" ht="14.25">
      <c r="A360" s="166" t="s">
        <v>1872</v>
      </c>
      <c r="B360" s="23"/>
      <c r="C360" s="23"/>
      <c r="D360" s="196"/>
      <c r="E360" s="64">
        <v>2700</v>
      </c>
      <c r="F360" s="25"/>
      <c r="G360" s="23"/>
      <c r="H360" s="13"/>
      <c r="I360" s="170" t="s">
        <v>523</v>
      </c>
      <c r="J360" s="14"/>
      <c r="L360" s="29"/>
    </row>
    <row r="361" spans="1:12" ht="15">
      <c r="A361" s="49"/>
      <c r="B361" s="4"/>
      <c r="C361" s="61"/>
      <c r="D361" s="61"/>
      <c r="E361" s="25"/>
      <c r="F361" s="25"/>
      <c r="G361" s="13"/>
      <c r="I361" s="23"/>
      <c r="J361" s="14"/>
      <c r="L361" s="29"/>
    </row>
    <row r="362" spans="1:10" ht="18.75" thickBot="1">
      <c r="A362" s="48" t="s">
        <v>492</v>
      </c>
      <c r="B362" s="4"/>
      <c r="C362" s="61"/>
      <c r="D362" s="61"/>
      <c r="E362" s="23"/>
      <c r="F362" s="25"/>
      <c r="G362" s="46">
        <f>SUM(E360)</f>
        <v>2700</v>
      </c>
      <c r="H362" s="79"/>
      <c r="I362" s="24"/>
      <c r="J362" s="14"/>
    </row>
    <row r="363" spans="1:9" ht="18.75" thickTop="1">
      <c r="A363" s="171"/>
      <c r="B363" s="13"/>
      <c r="C363" s="143"/>
      <c r="D363" s="79"/>
      <c r="E363" s="55"/>
      <c r="F363" s="112"/>
      <c r="G363" s="112"/>
      <c r="H363" s="79"/>
      <c r="I363" s="170"/>
    </row>
    <row r="364" spans="1:9" ht="15" customHeight="1">
      <c r="A364" s="19"/>
      <c r="B364" s="19"/>
      <c r="C364" s="143"/>
      <c r="D364" s="79"/>
      <c r="E364" s="103">
        <f>+E109+E360</f>
        <v>5423.93</v>
      </c>
      <c r="F364" s="149"/>
      <c r="G364" s="149">
        <f>+G109+G362</f>
        <v>5423.93</v>
      </c>
      <c r="H364" s="24"/>
      <c r="I364" s="39" t="s">
        <v>1875</v>
      </c>
    </row>
    <row r="365" spans="1:9" ht="15" customHeight="1">
      <c r="A365" s="171"/>
      <c r="B365" s="19"/>
      <c r="C365" s="143"/>
      <c r="D365" s="79"/>
      <c r="E365" s="111"/>
      <c r="F365" s="7"/>
      <c r="H365" s="24"/>
      <c r="I365" s="195"/>
    </row>
    <row r="366" spans="3:9" ht="15" customHeight="1" thickBot="1">
      <c r="C366" s="143"/>
      <c r="D366" s="71"/>
      <c r="E366" s="154">
        <f>+E354+E364</f>
        <v>74308.57999999999</v>
      </c>
      <c r="F366" s="149"/>
      <c r="G366" s="154">
        <f>+G354+G364</f>
        <v>74308.57999999999</v>
      </c>
      <c r="H366" s="13"/>
      <c r="I366" s="39" t="s">
        <v>1874</v>
      </c>
    </row>
    <row r="367" spans="1:9" ht="15" customHeight="1" thickTop="1">
      <c r="A367" s="27"/>
      <c r="B367" s="13"/>
      <c r="C367" s="13"/>
      <c r="E367" s="55"/>
      <c r="G367" s="100"/>
      <c r="I367" s="12"/>
    </row>
    <row r="368" spans="1:9" ht="17.25" customHeight="1">
      <c r="A368" s="27"/>
      <c r="B368" s="13"/>
      <c r="C368" s="13"/>
      <c r="E368" s="55"/>
      <c r="G368" s="55"/>
      <c r="H368" s="23"/>
      <c r="I368" s="24"/>
    </row>
    <row r="369" spans="4:9" ht="15" customHeight="1">
      <c r="D369" s="62"/>
      <c r="E369" s="62"/>
      <c r="F369" s="20"/>
      <c r="G369" s="20"/>
      <c r="H369" s="24"/>
      <c r="I369" s="13"/>
    </row>
    <row r="370" spans="1:9" ht="15" customHeight="1">
      <c r="A370" s="171"/>
      <c r="E370" s="62"/>
      <c r="F370" s="62"/>
      <c r="G370" s="20"/>
      <c r="H370" s="20"/>
      <c r="I370" s="24"/>
    </row>
    <row r="371" ht="15" customHeight="1"/>
    <row r="372" ht="15" customHeight="1"/>
    <row r="373" ht="15" customHeight="1"/>
  </sheetData>
  <sheetProtection/>
  <printOptions horizontalCentered="1"/>
  <pageMargins left="0.31" right="0.32" top="0.34" bottom="0.45" header="0.27" footer="0.45"/>
  <pageSetup horizontalDpi="300" verticalDpi="300" orientation="portrait" scale="65" r:id="rId1"/>
  <headerFooter alignWithMargins="0">
    <oddFooter>&amp;R&amp;P</oddFooter>
  </headerFooter>
  <rowBreaks count="2" manualBreakCount="2">
    <brk id="154" max="8" man="1"/>
    <brk id="231" max="8" man="1"/>
  </rowBreaks>
  <ignoredErrors>
    <ignoredError sqref="G129 G1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290"/>
  <sheetViews>
    <sheetView zoomScale="75" zoomScaleNormal="75" zoomScalePageLayoutView="0" workbookViewId="0" topLeftCell="A247">
      <selection activeCell="E71" sqref="E71"/>
    </sheetView>
  </sheetViews>
  <sheetFormatPr defaultColWidth="9.00390625" defaultRowHeight="14.25"/>
  <cols>
    <col min="1" max="1" width="33.00390625" style="12" customWidth="1"/>
    <col min="2" max="2" width="1.625" style="12" customWidth="1"/>
    <col min="3" max="3" width="3.50390625" style="17" customWidth="1"/>
    <col min="4" max="4" width="1.625" style="17" customWidth="1"/>
    <col min="5" max="5" width="14.125" style="63" customWidth="1"/>
    <col min="6" max="6" width="1.625" style="63" customWidth="1"/>
    <col min="7" max="7" width="12.375" style="7" customWidth="1"/>
    <col min="8" max="8" width="1.625" style="7" customWidth="1"/>
    <col min="9" max="9" width="45.375" style="16" customWidth="1"/>
    <col min="10" max="10" width="7.625" style="13" customWidth="1"/>
    <col min="11" max="11" width="12.75390625" style="18" customWidth="1"/>
    <col min="12" max="12" width="12.25390625" style="22" customWidth="1"/>
    <col min="13" max="13" width="13.625" style="22" customWidth="1"/>
    <col min="14" max="14" width="20.375" style="23" customWidth="1"/>
    <col min="15" max="15" width="6.00390625" style="23" customWidth="1"/>
    <col min="16" max="18" width="9.00390625" style="23" customWidth="1"/>
    <col min="19" max="19" width="9.00390625" style="22" customWidth="1"/>
    <col min="20" max="20" width="9.00390625" style="23" customWidth="1"/>
    <col min="21" max="21" width="9.00390625" style="22" customWidth="1"/>
    <col min="22" max="16384" width="9.00390625" style="23" customWidth="1"/>
  </cols>
  <sheetData>
    <row r="1" spans="1:2" s="107" customFormat="1" ht="18">
      <c r="A1" s="106" t="s">
        <v>218</v>
      </c>
      <c r="B1" s="106"/>
    </row>
    <row r="2" spans="1:13" s="107" customFormat="1" ht="18">
      <c r="A2" s="80" t="s">
        <v>638</v>
      </c>
      <c r="B2" s="80"/>
      <c r="M2" s="118"/>
    </row>
    <row r="3" spans="3:21" s="79" customFormat="1" ht="15" customHeight="1">
      <c r="C3" s="72"/>
      <c r="D3" s="72"/>
      <c r="E3" s="73"/>
      <c r="F3" s="73"/>
      <c r="G3" s="74"/>
      <c r="H3" s="74"/>
      <c r="I3" s="75"/>
      <c r="J3" s="76"/>
      <c r="K3" s="77"/>
      <c r="L3" s="78"/>
      <c r="M3" s="78"/>
      <c r="S3" s="78"/>
      <c r="U3" s="78"/>
    </row>
    <row r="4" spans="1:21" s="79" customFormat="1" ht="15" customHeight="1">
      <c r="A4" s="102" t="s">
        <v>12</v>
      </c>
      <c r="C4" s="72"/>
      <c r="D4" s="72"/>
      <c r="E4" s="73"/>
      <c r="F4" s="73"/>
      <c r="G4" s="74"/>
      <c r="H4" s="74"/>
      <c r="I4" s="75"/>
      <c r="J4" s="76"/>
      <c r="K4" s="77"/>
      <c r="L4" s="78"/>
      <c r="M4" s="78"/>
      <c r="S4" s="78"/>
      <c r="U4" s="78"/>
    </row>
    <row r="5" spans="1:21" s="79" customFormat="1" ht="15" customHeight="1">
      <c r="A5" s="102"/>
      <c r="C5" s="72"/>
      <c r="D5" s="72"/>
      <c r="E5" s="73"/>
      <c r="F5" s="73"/>
      <c r="G5" s="74"/>
      <c r="H5" s="74"/>
      <c r="I5" s="75"/>
      <c r="J5" s="76"/>
      <c r="K5" s="77"/>
      <c r="L5" s="78"/>
      <c r="M5" s="78"/>
      <c r="S5" s="78"/>
      <c r="U5" s="78"/>
    </row>
    <row r="6" spans="1:21" s="79" customFormat="1" ht="15" customHeight="1">
      <c r="A6" s="141" t="s">
        <v>4</v>
      </c>
      <c r="C6" s="72"/>
      <c r="D6" s="72"/>
      <c r="E6" s="73"/>
      <c r="F6" s="73"/>
      <c r="G6" s="74"/>
      <c r="H6" s="74"/>
      <c r="I6" s="75"/>
      <c r="J6" s="76"/>
      <c r="K6" s="77"/>
      <c r="L6" s="78"/>
      <c r="M6" s="78"/>
      <c r="S6" s="78"/>
      <c r="U6" s="78"/>
    </row>
    <row r="7" spans="3:21" s="79" customFormat="1" ht="15" customHeight="1">
      <c r="C7" s="72"/>
      <c r="D7" s="72"/>
      <c r="E7" s="73"/>
      <c r="F7" s="73"/>
      <c r="G7" s="74"/>
      <c r="H7" s="74"/>
      <c r="I7" s="75"/>
      <c r="J7" s="76"/>
      <c r="K7" s="77"/>
      <c r="L7" s="78"/>
      <c r="M7" s="78"/>
      <c r="S7" s="78"/>
      <c r="U7" s="78"/>
    </row>
    <row r="8" spans="1:11" ht="15" customHeight="1">
      <c r="A8" s="82" t="s">
        <v>156</v>
      </c>
      <c r="B8" s="19"/>
      <c r="C8" s="83"/>
      <c r="D8" s="13"/>
      <c r="E8" s="84" t="s">
        <v>157</v>
      </c>
      <c r="F8" s="13"/>
      <c r="G8" s="85" t="s">
        <v>158</v>
      </c>
      <c r="H8" s="13"/>
      <c r="I8" s="86" t="s">
        <v>159</v>
      </c>
      <c r="J8" s="17"/>
      <c r="K8" s="15"/>
    </row>
    <row r="9" spans="3:11" ht="15" customHeight="1">
      <c r="C9" s="13"/>
      <c r="D9" s="13"/>
      <c r="E9" s="71"/>
      <c r="F9" s="71"/>
      <c r="G9" s="30"/>
      <c r="H9" s="30"/>
      <c r="I9" s="13"/>
      <c r="J9" s="17"/>
      <c r="K9" s="15"/>
    </row>
    <row r="10" spans="1:21" s="96" customFormat="1" ht="15" customHeight="1">
      <c r="A10" s="89" t="s">
        <v>27</v>
      </c>
      <c r="B10" s="89"/>
      <c r="C10" s="140"/>
      <c r="D10" s="79"/>
      <c r="E10" s="91"/>
      <c r="F10" s="92"/>
      <c r="G10" s="92"/>
      <c r="H10" s="90"/>
      <c r="I10" s="75"/>
      <c r="J10" s="93"/>
      <c r="K10" s="94"/>
      <c r="L10" s="95"/>
      <c r="M10" s="95"/>
      <c r="S10" s="95"/>
      <c r="U10" s="95"/>
    </row>
    <row r="11" spans="1:21" s="96" customFormat="1" ht="15" customHeight="1">
      <c r="A11" s="166" t="s">
        <v>482</v>
      </c>
      <c r="B11" s="4"/>
      <c r="C11" s="142"/>
      <c r="D11" s="79"/>
      <c r="E11" s="51">
        <v>404.22</v>
      </c>
      <c r="F11" s="87"/>
      <c r="G11" s="58">
        <f>+E11</f>
        <v>404.22</v>
      </c>
      <c r="H11" s="90"/>
      <c r="I11" s="75"/>
      <c r="J11" s="93"/>
      <c r="K11" s="94"/>
      <c r="L11" s="95"/>
      <c r="M11" s="95"/>
      <c r="S11" s="95"/>
      <c r="U11" s="95"/>
    </row>
    <row r="12" spans="1:21" s="96" customFormat="1" ht="15" customHeight="1">
      <c r="A12" s="4" t="s">
        <v>241</v>
      </c>
      <c r="B12" s="4"/>
      <c r="C12" s="142"/>
      <c r="D12" s="79"/>
      <c r="E12" s="51">
        <v>1983.13</v>
      </c>
      <c r="F12" s="87"/>
      <c r="G12" s="58">
        <f aca="true" t="shared" si="0" ref="G12:G18">+E12</f>
        <v>1983.13</v>
      </c>
      <c r="H12" s="39"/>
      <c r="I12" s="75"/>
      <c r="J12" s="93"/>
      <c r="K12" s="94"/>
      <c r="L12" s="95"/>
      <c r="M12" s="95"/>
      <c r="S12" s="95"/>
      <c r="U12" s="95"/>
    </row>
    <row r="13" spans="1:21" s="96" customFormat="1" ht="15" customHeight="1">
      <c r="A13" s="4" t="s">
        <v>296</v>
      </c>
      <c r="B13" s="4"/>
      <c r="C13" s="142"/>
      <c r="D13" s="79"/>
      <c r="E13" s="51">
        <v>985.61</v>
      </c>
      <c r="F13" s="87"/>
      <c r="G13" s="58">
        <f>+E13</f>
        <v>985.61</v>
      </c>
      <c r="H13" s="39"/>
      <c r="I13" s="75"/>
      <c r="J13" s="93"/>
      <c r="K13" s="94"/>
      <c r="L13" s="95"/>
      <c r="M13" s="95"/>
      <c r="S13" s="95"/>
      <c r="U13" s="95"/>
    </row>
    <row r="14" spans="1:21" s="96" customFormat="1" ht="15" customHeight="1">
      <c r="A14" s="4" t="s">
        <v>165</v>
      </c>
      <c r="B14" s="4"/>
      <c r="C14" s="142"/>
      <c r="D14" s="79"/>
      <c r="E14" s="51">
        <v>1884.83</v>
      </c>
      <c r="F14" s="87"/>
      <c r="G14" s="58">
        <f t="shared" si="0"/>
        <v>1884.83</v>
      </c>
      <c r="H14" s="39"/>
      <c r="I14" s="75"/>
      <c r="J14" s="93"/>
      <c r="K14" s="94"/>
      <c r="L14" s="95"/>
      <c r="M14" s="95"/>
      <c r="S14" s="95"/>
      <c r="U14" s="95"/>
    </row>
    <row r="15" spans="1:21" s="96" customFormat="1" ht="15" customHeight="1">
      <c r="A15" s="166" t="s">
        <v>336</v>
      </c>
      <c r="B15" s="4"/>
      <c r="C15" s="142"/>
      <c r="D15" s="79"/>
      <c r="E15" s="51">
        <v>45.28</v>
      </c>
      <c r="F15" s="87"/>
      <c r="G15" s="58">
        <f>+E15</f>
        <v>45.28</v>
      </c>
      <c r="H15" s="39"/>
      <c r="I15" s="75"/>
      <c r="J15" s="93"/>
      <c r="K15" s="94"/>
      <c r="L15" s="95"/>
      <c r="M15" s="95"/>
      <c r="S15" s="95"/>
      <c r="U15" s="95"/>
    </row>
    <row r="16" spans="1:21" s="96" customFormat="1" ht="15" customHeight="1">
      <c r="A16" s="4" t="s">
        <v>155</v>
      </c>
      <c r="B16" s="4"/>
      <c r="C16" s="142"/>
      <c r="D16" s="79"/>
      <c r="E16" s="51">
        <v>1385.35</v>
      </c>
      <c r="F16" s="87"/>
      <c r="G16" s="58">
        <f t="shared" si="0"/>
        <v>1385.35</v>
      </c>
      <c r="H16" s="14"/>
      <c r="I16" s="75"/>
      <c r="J16" s="93"/>
      <c r="K16" s="94"/>
      <c r="L16" s="95"/>
      <c r="M16" s="95"/>
      <c r="S16" s="95"/>
      <c r="U16" s="95"/>
    </row>
    <row r="17" spans="1:21" s="96" customFormat="1" ht="15" customHeight="1">
      <c r="A17" s="4" t="s">
        <v>136</v>
      </c>
      <c r="B17" s="4"/>
      <c r="C17" s="142"/>
      <c r="D17" s="79"/>
      <c r="E17" s="51">
        <v>181.16</v>
      </c>
      <c r="F17" s="87"/>
      <c r="G17" s="58">
        <f t="shared" si="0"/>
        <v>181.16</v>
      </c>
      <c r="H17" s="117"/>
      <c r="I17" s="75"/>
      <c r="J17" s="93"/>
      <c r="K17" s="94"/>
      <c r="L17" s="95"/>
      <c r="M17" s="95"/>
      <c r="S17" s="95"/>
      <c r="U17" s="95"/>
    </row>
    <row r="18" spans="1:21" s="96" customFormat="1" ht="15" customHeight="1">
      <c r="A18" s="4" t="s">
        <v>24</v>
      </c>
      <c r="B18" s="4"/>
      <c r="C18" s="142"/>
      <c r="D18" s="79"/>
      <c r="E18" s="55">
        <v>1410.27</v>
      </c>
      <c r="F18" s="87"/>
      <c r="G18" s="58">
        <f t="shared" si="0"/>
        <v>1410.27</v>
      </c>
      <c r="H18" s="117"/>
      <c r="I18" s="75"/>
      <c r="J18" s="93"/>
      <c r="K18" s="94"/>
      <c r="L18" s="95"/>
      <c r="M18" s="95"/>
      <c r="S18" s="95"/>
      <c r="U18" s="95"/>
    </row>
    <row r="19" spans="1:21" s="96" customFormat="1" ht="15" customHeight="1">
      <c r="A19" s="166" t="s">
        <v>325</v>
      </c>
      <c r="B19" s="4"/>
      <c r="C19" s="142"/>
      <c r="D19" s="79"/>
      <c r="E19" s="55">
        <v>786.33</v>
      </c>
      <c r="F19" s="87"/>
      <c r="G19" s="58">
        <f>+E19</f>
        <v>786.33</v>
      </c>
      <c r="H19" s="117"/>
      <c r="I19" s="75"/>
      <c r="J19" s="93"/>
      <c r="K19" s="94"/>
      <c r="L19" s="95"/>
      <c r="M19" s="95"/>
      <c r="S19" s="95"/>
      <c r="U19" s="95"/>
    </row>
    <row r="20" spans="1:21" s="96" customFormat="1" ht="15" customHeight="1">
      <c r="A20" s="4"/>
      <c r="B20" s="5"/>
      <c r="C20" s="142"/>
      <c r="D20" s="79"/>
      <c r="E20" s="55"/>
      <c r="F20" s="87"/>
      <c r="G20" s="58"/>
      <c r="H20" s="4"/>
      <c r="I20" s="75"/>
      <c r="J20" s="93"/>
      <c r="K20" s="94"/>
      <c r="L20" s="95"/>
      <c r="M20" s="95"/>
      <c r="S20" s="95"/>
      <c r="U20" s="95"/>
    </row>
    <row r="21" spans="1:21" s="96" customFormat="1" ht="15" customHeight="1" thickBot="1">
      <c r="A21" s="48" t="s">
        <v>52</v>
      </c>
      <c r="B21" s="5"/>
      <c r="C21" s="142"/>
      <c r="D21" s="79"/>
      <c r="E21" s="56">
        <f>SUM(E11:E20)</f>
        <v>9066.18</v>
      </c>
      <c r="F21" s="55"/>
      <c r="G21" s="56">
        <f>SUM(G11:G20)</f>
        <v>9066.18</v>
      </c>
      <c r="H21" s="4"/>
      <c r="I21" s="75"/>
      <c r="J21" s="93"/>
      <c r="K21" s="94"/>
      <c r="L21" s="95"/>
      <c r="M21" s="95"/>
      <c r="S21" s="95"/>
      <c r="U21" s="95"/>
    </row>
    <row r="22" spans="1:21" s="96" customFormat="1" ht="15" customHeight="1" thickTop="1">
      <c r="A22" s="12"/>
      <c r="B22" s="12"/>
      <c r="C22" s="143"/>
      <c r="D22" s="79"/>
      <c r="E22" s="71"/>
      <c r="F22" s="30"/>
      <c r="G22" s="30"/>
      <c r="H22" s="13"/>
      <c r="I22" s="75"/>
      <c r="J22" s="93"/>
      <c r="K22" s="94"/>
      <c r="L22" s="95"/>
      <c r="M22" s="95"/>
      <c r="S22" s="95"/>
      <c r="U22" s="95"/>
    </row>
    <row r="23" spans="1:21" s="96" customFormat="1" ht="15" customHeight="1">
      <c r="A23" s="12"/>
      <c r="B23" s="12"/>
      <c r="C23" s="143"/>
      <c r="D23" s="79"/>
      <c r="E23" s="71"/>
      <c r="F23" s="30"/>
      <c r="G23" s="30"/>
      <c r="H23" s="13"/>
      <c r="I23" s="75"/>
      <c r="J23" s="93"/>
      <c r="K23" s="94"/>
      <c r="L23" s="95"/>
      <c r="M23" s="95"/>
      <c r="S23" s="95"/>
      <c r="U23" s="95"/>
    </row>
    <row r="24" spans="1:21" s="96" customFormat="1" ht="15" customHeight="1">
      <c r="A24" s="89" t="s">
        <v>639</v>
      </c>
      <c r="B24" s="19"/>
      <c r="C24" s="143"/>
      <c r="D24" s="79"/>
      <c r="E24" s="111"/>
      <c r="F24" s="112"/>
      <c r="G24" s="112"/>
      <c r="H24" s="79"/>
      <c r="I24" s="24"/>
      <c r="J24" s="93"/>
      <c r="K24" s="94"/>
      <c r="L24" s="95"/>
      <c r="M24" s="95"/>
      <c r="S24" s="95"/>
      <c r="U24" s="95"/>
    </row>
    <row r="25" spans="1:21" s="96" customFormat="1" ht="15" customHeight="1">
      <c r="A25" s="171" t="s">
        <v>640</v>
      </c>
      <c r="B25" s="4"/>
      <c r="C25" s="143"/>
      <c r="D25" s="79"/>
      <c r="E25" s="50">
        <v>884.29</v>
      </c>
      <c r="F25" s="112"/>
      <c r="G25" s="112"/>
      <c r="H25" s="79"/>
      <c r="I25" s="170" t="s">
        <v>361</v>
      </c>
      <c r="J25" s="93"/>
      <c r="K25" s="94"/>
      <c r="L25" s="95"/>
      <c r="M25" s="95"/>
      <c r="S25" s="95"/>
      <c r="U25" s="95"/>
    </row>
    <row r="26" spans="1:21" s="96" customFormat="1" ht="15" customHeight="1">
      <c r="A26" s="19"/>
      <c r="B26" s="19"/>
      <c r="C26" s="143"/>
      <c r="D26" s="79"/>
      <c r="E26" s="111"/>
      <c r="F26" s="112"/>
      <c r="G26" s="112"/>
      <c r="H26" s="79"/>
      <c r="I26" s="24"/>
      <c r="J26" s="93"/>
      <c r="K26" s="94"/>
      <c r="L26" s="95"/>
      <c r="M26" s="95"/>
      <c r="S26" s="95"/>
      <c r="U26" s="95"/>
    </row>
    <row r="27" spans="1:21" s="96" customFormat="1" ht="15" customHeight="1" thickBot="1">
      <c r="A27" s="27" t="s">
        <v>641</v>
      </c>
      <c r="B27" s="19"/>
      <c r="C27" s="143"/>
      <c r="D27" s="79"/>
      <c r="E27" s="111"/>
      <c r="F27" s="7"/>
      <c r="G27" s="97">
        <f>SUM(E24:E25)</f>
        <v>884.29</v>
      </c>
      <c r="H27" s="79"/>
      <c r="I27" s="24"/>
      <c r="J27" s="93"/>
      <c r="K27" s="94"/>
      <c r="L27" s="95"/>
      <c r="M27" s="95"/>
      <c r="S27" s="95"/>
      <c r="U27" s="95"/>
    </row>
    <row r="28" spans="1:21" s="96" customFormat="1" ht="15" customHeight="1" thickTop="1">
      <c r="A28" s="27"/>
      <c r="B28" s="19"/>
      <c r="C28" s="143"/>
      <c r="D28" s="79"/>
      <c r="E28" s="111"/>
      <c r="F28" s="7"/>
      <c r="G28" s="7"/>
      <c r="H28" s="79"/>
      <c r="I28" s="24"/>
      <c r="J28" s="93"/>
      <c r="K28" s="94"/>
      <c r="L28" s="95"/>
      <c r="M28" s="95"/>
      <c r="S28" s="95"/>
      <c r="U28" s="95"/>
    </row>
    <row r="29" spans="1:21" s="96" customFormat="1" ht="15" customHeight="1">
      <c r="A29" s="89" t="s">
        <v>507</v>
      </c>
      <c r="B29" s="19"/>
      <c r="C29" s="143"/>
      <c r="D29" s="79"/>
      <c r="E29" s="111"/>
      <c r="F29" s="112"/>
      <c r="G29" s="112"/>
      <c r="H29" s="79"/>
      <c r="I29" s="24"/>
      <c r="J29" s="93"/>
      <c r="K29" s="94"/>
      <c r="L29" s="95"/>
      <c r="M29" s="95"/>
      <c r="S29" s="95"/>
      <c r="U29" s="95"/>
    </row>
    <row r="30" spans="1:21" s="96" customFormat="1" ht="15" customHeight="1">
      <c r="A30" s="171" t="s">
        <v>642</v>
      </c>
      <c r="B30" s="4"/>
      <c r="C30" s="143"/>
      <c r="D30" s="79"/>
      <c r="E30" s="50">
        <v>560.5</v>
      </c>
      <c r="F30" s="112"/>
      <c r="G30" s="112"/>
      <c r="H30" s="79"/>
      <c r="I30" s="170" t="s">
        <v>524</v>
      </c>
      <c r="J30" s="93"/>
      <c r="K30" s="94"/>
      <c r="L30" s="95"/>
      <c r="M30" s="95"/>
      <c r="S30" s="95"/>
      <c r="U30" s="95"/>
    </row>
    <row r="31" spans="1:21" s="96" customFormat="1" ht="15" customHeight="1">
      <c r="A31" s="19"/>
      <c r="B31" s="19"/>
      <c r="C31" s="143"/>
      <c r="D31" s="79"/>
      <c r="E31" s="111"/>
      <c r="F31" s="112"/>
      <c r="G31" s="112"/>
      <c r="H31" s="79"/>
      <c r="I31" s="24"/>
      <c r="J31" s="93"/>
      <c r="K31" s="94"/>
      <c r="L31" s="95"/>
      <c r="M31" s="95"/>
      <c r="S31" s="95"/>
      <c r="U31" s="95"/>
    </row>
    <row r="32" spans="1:21" s="96" customFormat="1" ht="15" customHeight="1" thickBot="1">
      <c r="A32" s="27" t="s">
        <v>378</v>
      </c>
      <c r="B32" s="19"/>
      <c r="C32" s="143"/>
      <c r="D32" s="79"/>
      <c r="E32" s="111"/>
      <c r="F32" s="7"/>
      <c r="G32" s="97">
        <f>SUM(E30:E30)</f>
        <v>560.5</v>
      </c>
      <c r="H32" s="79"/>
      <c r="I32" s="24"/>
      <c r="J32" s="93"/>
      <c r="K32" s="94"/>
      <c r="L32" s="95"/>
      <c r="M32" s="95"/>
      <c r="S32" s="95"/>
      <c r="U32" s="95"/>
    </row>
    <row r="33" spans="1:21" s="96" customFormat="1" ht="15" customHeight="1" thickTop="1">
      <c r="A33" s="27"/>
      <c r="B33" s="19"/>
      <c r="C33" s="143"/>
      <c r="D33" s="79"/>
      <c r="E33" s="111"/>
      <c r="F33" s="7"/>
      <c r="G33" s="7"/>
      <c r="H33" s="79"/>
      <c r="I33" s="24"/>
      <c r="J33" s="93"/>
      <c r="K33" s="94"/>
      <c r="L33" s="95"/>
      <c r="M33" s="95"/>
      <c r="S33" s="95"/>
      <c r="U33" s="95"/>
    </row>
    <row r="34" spans="1:21" s="96" customFormat="1" ht="15" customHeight="1">
      <c r="A34" s="89" t="s">
        <v>166</v>
      </c>
      <c r="B34" s="19"/>
      <c r="C34" s="143"/>
      <c r="D34" s="79"/>
      <c r="E34" s="111"/>
      <c r="F34" s="112"/>
      <c r="G34" s="112"/>
      <c r="H34" s="79"/>
      <c r="I34" s="24"/>
      <c r="J34" s="93"/>
      <c r="K34" s="94"/>
      <c r="L34" s="95"/>
      <c r="M34" s="95"/>
      <c r="S34" s="95"/>
      <c r="U34" s="95"/>
    </row>
    <row r="35" spans="1:21" s="96" customFormat="1" ht="15" customHeight="1">
      <c r="A35" s="171" t="s">
        <v>643</v>
      </c>
      <c r="B35" s="4"/>
      <c r="C35" s="143"/>
      <c r="D35" s="79"/>
      <c r="E35" s="50">
        <v>121.39</v>
      </c>
      <c r="F35" s="112"/>
      <c r="G35" s="112"/>
      <c r="H35" s="79"/>
      <c r="I35" s="170" t="s">
        <v>187</v>
      </c>
      <c r="J35" s="93"/>
      <c r="K35" s="94"/>
      <c r="L35" s="95"/>
      <c r="M35" s="95"/>
      <c r="S35" s="95"/>
      <c r="U35" s="95"/>
    </row>
    <row r="36" spans="1:21" s="96" customFormat="1" ht="15" customHeight="1">
      <c r="A36" s="19"/>
      <c r="B36" s="19"/>
      <c r="C36" s="143"/>
      <c r="D36" s="79"/>
      <c r="E36" s="111"/>
      <c r="F36" s="112"/>
      <c r="G36" s="112"/>
      <c r="H36" s="79"/>
      <c r="I36" s="24"/>
      <c r="J36" s="93"/>
      <c r="K36" s="94"/>
      <c r="L36" s="95"/>
      <c r="M36" s="95"/>
      <c r="S36" s="95"/>
      <c r="U36" s="95"/>
    </row>
    <row r="37" spans="1:21" s="96" customFormat="1" ht="15" customHeight="1" thickBot="1">
      <c r="A37" s="27" t="s">
        <v>55</v>
      </c>
      <c r="B37" s="19"/>
      <c r="C37" s="143"/>
      <c r="D37" s="79"/>
      <c r="E37" s="111"/>
      <c r="F37" s="7"/>
      <c r="G37" s="97">
        <f>SUM(E35:E35)</f>
        <v>121.39</v>
      </c>
      <c r="H37" s="79"/>
      <c r="I37" s="24"/>
      <c r="J37" s="93"/>
      <c r="K37" s="94"/>
      <c r="L37" s="95"/>
      <c r="M37" s="95"/>
      <c r="S37" s="95"/>
      <c r="U37" s="95"/>
    </row>
    <row r="38" spans="1:21" s="96" customFormat="1" ht="15" customHeight="1" thickTop="1">
      <c r="A38" s="27"/>
      <c r="B38" s="19"/>
      <c r="C38" s="143"/>
      <c r="D38" s="79"/>
      <c r="E38" s="111"/>
      <c r="F38" s="7"/>
      <c r="G38" s="7"/>
      <c r="H38" s="79"/>
      <c r="I38" s="24"/>
      <c r="J38" s="93"/>
      <c r="K38" s="94"/>
      <c r="L38" s="95"/>
      <c r="M38" s="95"/>
      <c r="S38" s="95"/>
      <c r="U38" s="95"/>
    </row>
    <row r="39" spans="1:21" s="96" customFormat="1" ht="15" customHeight="1">
      <c r="A39" s="89" t="s">
        <v>644</v>
      </c>
      <c r="B39" s="19"/>
      <c r="C39" s="143"/>
      <c r="D39" s="79"/>
      <c r="E39" s="111"/>
      <c r="F39" s="112"/>
      <c r="G39" s="112"/>
      <c r="H39" s="79"/>
      <c r="I39" s="24"/>
      <c r="J39" s="93"/>
      <c r="K39" s="94"/>
      <c r="L39" s="95"/>
      <c r="M39" s="95"/>
      <c r="S39" s="95"/>
      <c r="U39" s="95"/>
    </row>
    <row r="40" spans="1:21" s="96" customFormat="1" ht="15" customHeight="1">
      <c r="A40" s="171" t="s">
        <v>645</v>
      </c>
      <c r="B40" s="4"/>
      <c r="C40" s="143"/>
      <c r="D40" s="79"/>
      <c r="E40" s="50">
        <v>385.17</v>
      </c>
      <c r="F40" s="112"/>
      <c r="G40" s="112"/>
      <c r="H40" s="79"/>
      <c r="I40" s="170" t="s">
        <v>646</v>
      </c>
      <c r="J40" s="93"/>
      <c r="K40" s="94"/>
      <c r="L40" s="95"/>
      <c r="M40" s="95"/>
      <c r="S40" s="95"/>
      <c r="U40" s="95"/>
    </row>
    <row r="41" spans="1:21" s="96" customFormat="1" ht="15" customHeight="1">
      <c r="A41" s="19"/>
      <c r="B41" s="19"/>
      <c r="C41" s="143"/>
      <c r="D41" s="79"/>
      <c r="E41" s="111"/>
      <c r="F41" s="112"/>
      <c r="G41" s="112"/>
      <c r="H41" s="79"/>
      <c r="I41" s="24"/>
      <c r="J41" s="93"/>
      <c r="K41" s="94"/>
      <c r="L41" s="95"/>
      <c r="M41" s="95"/>
      <c r="S41" s="95"/>
      <c r="U41" s="95"/>
    </row>
    <row r="42" spans="1:21" s="96" customFormat="1" ht="15" customHeight="1" thickBot="1">
      <c r="A42" s="27" t="s">
        <v>647</v>
      </c>
      <c r="B42" s="19"/>
      <c r="C42" s="143"/>
      <c r="D42" s="79"/>
      <c r="E42" s="111"/>
      <c r="F42" s="7"/>
      <c r="G42" s="97">
        <f>SUM(E40:E40)</f>
        <v>385.17</v>
      </c>
      <c r="H42" s="79"/>
      <c r="I42" s="24"/>
      <c r="J42" s="93"/>
      <c r="K42" s="94"/>
      <c r="L42" s="95"/>
      <c r="M42" s="95"/>
      <c r="S42" s="95"/>
      <c r="U42" s="95"/>
    </row>
    <row r="43" spans="1:21" s="96" customFormat="1" ht="15" customHeight="1" thickTop="1">
      <c r="A43" s="27"/>
      <c r="B43" s="19"/>
      <c r="C43" s="143"/>
      <c r="D43" s="79"/>
      <c r="E43" s="111"/>
      <c r="F43" s="7"/>
      <c r="G43" s="7"/>
      <c r="H43" s="79"/>
      <c r="I43" s="24"/>
      <c r="J43" s="93"/>
      <c r="K43" s="94"/>
      <c r="L43" s="95"/>
      <c r="M43" s="95"/>
      <c r="S43" s="95"/>
      <c r="U43" s="95"/>
    </row>
    <row r="44" spans="1:21" s="96" customFormat="1" ht="15" customHeight="1">
      <c r="A44" s="89" t="s">
        <v>413</v>
      </c>
      <c r="B44" s="19"/>
      <c r="C44" s="143"/>
      <c r="D44" s="79"/>
      <c r="E44" s="111"/>
      <c r="F44" s="112"/>
      <c r="G44" s="112"/>
      <c r="H44" s="79"/>
      <c r="I44" s="24"/>
      <c r="J44" s="93"/>
      <c r="K44" s="94"/>
      <c r="L44" s="95"/>
      <c r="M44" s="95"/>
      <c r="S44" s="95"/>
      <c r="U44" s="95"/>
    </row>
    <row r="45" spans="1:21" s="96" customFormat="1" ht="15" customHeight="1">
      <c r="A45" s="166" t="s">
        <v>648</v>
      </c>
      <c r="B45" s="124"/>
      <c r="C45" s="126"/>
      <c r="D45" s="4"/>
      <c r="E45" s="50">
        <v>115.18</v>
      </c>
      <c r="F45" s="52"/>
      <c r="G45" s="1"/>
      <c r="H45" s="1"/>
      <c r="I45" s="166" t="s">
        <v>649</v>
      </c>
      <c r="J45" s="93"/>
      <c r="K45" s="94"/>
      <c r="L45" s="95"/>
      <c r="M45" s="95"/>
      <c r="S45" s="95"/>
      <c r="U45" s="95"/>
    </row>
    <row r="46" spans="1:21" s="96" customFormat="1" ht="15" customHeight="1">
      <c r="A46" s="19"/>
      <c r="B46" s="19"/>
      <c r="C46" s="143"/>
      <c r="D46" s="79"/>
      <c r="E46" s="111"/>
      <c r="F46" s="112"/>
      <c r="G46" s="112"/>
      <c r="H46" s="79"/>
      <c r="I46" s="24"/>
      <c r="J46" s="93"/>
      <c r="K46" s="94"/>
      <c r="L46" s="95"/>
      <c r="M46" s="95"/>
      <c r="S46" s="95"/>
      <c r="U46" s="95"/>
    </row>
    <row r="47" spans="1:21" s="96" customFormat="1" ht="15" customHeight="1" thickBot="1">
      <c r="A47" s="27" t="s">
        <v>414</v>
      </c>
      <c r="B47" s="19"/>
      <c r="C47" s="143"/>
      <c r="D47" s="79"/>
      <c r="E47" s="111"/>
      <c r="F47" s="7"/>
      <c r="G47" s="97">
        <f>SUM(E45:E45)</f>
        <v>115.18</v>
      </c>
      <c r="H47" s="79"/>
      <c r="I47" s="24"/>
      <c r="J47" s="93"/>
      <c r="K47" s="94"/>
      <c r="L47" s="95"/>
      <c r="M47" s="95"/>
      <c r="S47" s="95"/>
      <c r="U47" s="95"/>
    </row>
    <row r="48" spans="1:21" s="96" customFormat="1" ht="15" customHeight="1" thickTop="1">
      <c r="A48" s="27"/>
      <c r="B48" s="19"/>
      <c r="C48" s="143"/>
      <c r="D48" s="79"/>
      <c r="E48" s="111"/>
      <c r="F48" s="7"/>
      <c r="G48" s="7"/>
      <c r="H48" s="79"/>
      <c r="I48" s="24"/>
      <c r="J48" s="93"/>
      <c r="K48" s="94"/>
      <c r="L48" s="95"/>
      <c r="M48" s="95"/>
      <c r="S48" s="95"/>
      <c r="U48" s="95"/>
    </row>
    <row r="49" spans="1:21" s="96" customFormat="1" ht="15" customHeight="1">
      <c r="A49" s="89" t="s">
        <v>650</v>
      </c>
      <c r="B49" s="19"/>
      <c r="C49" s="143"/>
      <c r="D49" s="79"/>
      <c r="E49" s="111"/>
      <c r="F49" s="112"/>
      <c r="G49" s="112"/>
      <c r="H49" s="79"/>
      <c r="I49" s="24"/>
      <c r="J49" s="93"/>
      <c r="K49" s="94"/>
      <c r="L49" s="95"/>
      <c r="M49" s="95"/>
      <c r="S49" s="95"/>
      <c r="U49" s="95"/>
    </row>
    <row r="50" spans="1:21" s="96" customFormat="1" ht="15" customHeight="1">
      <c r="A50" s="171" t="s">
        <v>651</v>
      </c>
      <c r="B50" s="4"/>
      <c r="C50" s="143"/>
      <c r="D50" s="79"/>
      <c r="E50" s="50">
        <v>30</v>
      </c>
      <c r="F50" s="112"/>
      <c r="G50" s="112"/>
      <c r="H50" s="79"/>
      <c r="I50" s="170" t="s">
        <v>652</v>
      </c>
      <c r="J50" s="93"/>
      <c r="K50" s="94"/>
      <c r="L50" s="95"/>
      <c r="M50" s="95"/>
      <c r="S50" s="95"/>
      <c r="U50" s="95"/>
    </row>
    <row r="51" spans="1:21" s="96" customFormat="1" ht="15" customHeight="1">
      <c r="A51" s="19"/>
      <c r="B51" s="19"/>
      <c r="C51" s="143"/>
      <c r="D51" s="79"/>
      <c r="E51" s="111"/>
      <c r="F51" s="112"/>
      <c r="G51" s="112"/>
      <c r="H51" s="24"/>
      <c r="I51" s="75"/>
      <c r="J51" s="93"/>
      <c r="K51" s="94"/>
      <c r="L51" s="95"/>
      <c r="M51" s="95"/>
      <c r="S51" s="95"/>
      <c r="U51" s="95"/>
    </row>
    <row r="52" spans="1:21" s="96" customFormat="1" ht="15" customHeight="1" thickBot="1">
      <c r="A52" s="27" t="s">
        <v>653</v>
      </c>
      <c r="B52" s="19"/>
      <c r="C52" s="143"/>
      <c r="D52" s="79"/>
      <c r="E52" s="111"/>
      <c r="F52" s="7"/>
      <c r="G52" s="97">
        <f>SUM(E50:E50)</f>
        <v>30</v>
      </c>
      <c r="H52" s="24"/>
      <c r="I52" s="75"/>
      <c r="J52" s="93"/>
      <c r="K52" s="94"/>
      <c r="L52" s="95"/>
      <c r="M52" s="95"/>
      <c r="S52" s="95"/>
      <c r="U52" s="95"/>
    </row>
    <row r="53" spans="1:21" s="96" customFormat="1" ht="15" customHeight="1" thickTop="1">
      <c r="A53" s="89"/>
      <c r="B53" s="89"/>
      <c r="C53" s="90"/>
      <c r="D53" s="90"/>
      <c r="E53" s="91"/>
      <c r="F53" s="91"/>
      <c r="G53" s="92"/>
      <c r="H53" s="92"/>
      <c r="I53" s="90"/>
      <c r="J53" s="93"/>
      <c r="K53" s="94"/>
      <c r="L53" s="95"/>
      <c r="M53" s="95"/>
      <c r="S53" s="95"/>
      <c r="U53" s="95"/>
    </row>
    <row r="54" spans="1:21" s="96" customFormat="1" ht="15" customHeight="1">
      <c r="A54" s="89" t="s">
        <v>167</v>
      </c>
      <c r="B54" s="19"/>
      <c r="C54" s="143"/>
      <c r="D54" s="79"/>
      <c r="E54" s="111"/>
      <c r="F54" s="112"/>
      <c r="G54" s="112"/>
      <c r="H54" s="79"/>
      <c r="I54" s="24"/>
      <c r="J54" s="93"/>
      <c r="K54" s="94"/>
      <c r="L54" s="95"/>
      <c r="M54" s="95"/>
      <c r="S54" s="95"/>
      <c r="U54" s="95"/>
    </row>
    <row r="55" spans="1:21" s="96" customFormat="1" ht="15" customHeight="1">
      <c r="A55" s="171" t="s">
        <v>654</v>
      </c>
      <c r="B55" s="4"/>
      <c r="C55" s="143"/>
      <c r="D55" s="79"/>
      <c r="E55" s="50">
        <v>65</v>
      </c>
      <c r="F55" s="112"/>
      <c r="G55" s="112"/>
      <c r="H55" s="79"/>
      <c r="I55" s="170" t="s">
        <v>655</v>
      </c>
      <c r="J55" s="93"/>
      <c r="K55" s="94"/>
      <c r="L55" s="95"/>
      <c r="M55" s="95"/>
      <c r="S55" s="95"/>
      <c r="U55" s="95"/>
    </row>
    <row r="56" spans="1:21" s="96" customFormat="1" ht="15" customHeight="1">
      <c r="A56" s="19"/>
      <c r="B56" s="19"/>
      <c r="C56" s="143"/>
      <c r="D56" s="79"/>
      <c r="E56" s="111"/>
      <c r="F56" s="112"/>
      <c r="G56" s="112"/>
      <c r="H56" s="24"/>
      <c r="I56" s="75"/>
      <c r="J56" s="93"/>
      <c r="K56" s="94"/>
      <c r="L56" s="95"/>
      <c r="M56" s="95"/>
      <c r="S56" s="95"/>
      <c r="U56" s="95"/>
    </row>
    <row r="57" spans="1:21" s="96" customFormat="1" ht="15" customHeight="1" thickBot="1">
      <c r="A57" s="27" t="s">
        <v>249</v>
      </c>
      <c r="B57" s="19"/>
      <c r="C57" s="143"/>
      <c r="D57" s="79"/>
      <c r="E57" s="111"/>
      <c r="F57" s="7"/>
      <c r="G57" s="97">
        <f>SUM(E55:E55)</f>
        <v>65</v>
      </c>
      <c r="H57" s="24"/>
      <c r="I57" s="75"/>
      <c r="J57" s="93"/>
      <c r="K57" s="94"/>
      <c r="L57" s="95"/>
      <c r="M57" s="95"/>
      <c r="S57" s="95"/>
      <c r="U57" s="95"/>
    </row>
    <row r="58" spans="1:21" s="96" customFormat="1" ht="15" customHeight="1" thickTop="1">
      <c r="A58" s="89"/>
      <c r="B58" s="89"/>
      <c r="C58" s="90"/>
      <c r="D58" s="90"/>
      <c r="E58" s="91"/>
      <c r="F58" s="91"/>
      <c r="G58" s="92"/>
      <c r="H58" s="92"/>
      <c r="I58" s="90"/>
      <c r="J58" s="93"/>
      <c r="K58" s="94"/>
      <c r="L58" s="95"/>
      <c r="M58" s="95"/>
      <c r="S58" s="95"/>
      <c r="U58" s="95"/>
    </row>
    <row r="59" spans="1:21" s="96" customFormat="1" ht="15" customHeight="1" thickBot="1">
      <c r="A59" s="27"/>
      <c r="B59" s="19"/>
      <c r="C59" s="143"/>
      <c r="D59" s="79"/>
      <c r="E59" s="138">
        <f>+SUM(E21:E57)</f>
        <v>11227.710000000001</v>
      </c>
      <c r="F59" s="149"/>
      <c r="G59" s="138">
        <f>+SUM(G21:G57)</f>
        <v>11227.710000000001</v>
      </c>
      <c r="H59" s="79"/>
      <c r="I59" s="24" t="s">
        <v>658</v>
      </c>
      <c r="J59" s="93"/>
      <c r="K59" s="94"/>
      <c r="L59" s="95"/>
      <c r="M59" s="95"/>
      <c r="S59" s="95"/>
      <c r="U59" s="95"/>
    </row>
    <row r="60" spans="1:21" s="96" customFormat="1" ht="15" customHeight="1" thickTop="1">
      <c r="A60" s="27"/>
      <c r="B60" s="19"/>
      <c r="C60" s="143"/>
      <c r="D60" s="79"/>
      <c r="E60" s="149"/>
      <c r="F60" s="149"/>
      <c r="G60" s="149"/>
      <c r="H60" s="79"/>
      <c r="I60" s="24"/>
      <c r="J60" s="93"/>
      <c r="K60" s="94"/>
      <c r="L60" s="95"/>
      <c r="M60" s="95"/>
      <c r="S60" s="95"/>
      <c r="U60" s="95"/>
    </row>
    <row r="61" spans="1:21" s="96" customFormat="1" ht="15" customHeight="1">
      <c r="A61" s="194" t="s">
        <v>625</v>
      </c>
      <c r="B61" s="19"/>
      <c r="C61" s="143"/>
      <c r="D61" s="79"/>
      <c r="E61" s="149"/>
      <c r="F61" s="149"/>
      <c r="G61" s="149"/>
      <c r="H61" s="79"/>
      <c r="I61" s="24"/>
      <c r="J61" s="93"/>
      <c r="K61" s="94"/>
      <c r="L61" s="95"/>
      <c r="M61" s="95"/>
      <c r="S61" s="95"/>
      <c r="U61" s="95"/>
    </row>
    <row r="62" spans="1:21" s="96" customFormat="1" ht="15" customHeight="1">
      <c r="A62" s="27"/>
      <c r="B62" s="19"/>
      <c r="C62" s="143"/>
      <c r="D62" s="79"/>
      <c r="E62" s="149"/>
      <c r="F62" s="149"/>
      <c r="G62" s="149"/>
      <c r="H62" s="79"/>
      <c r="I62" s="24"/>
      <c r="J62" s="93"/>
      <c r="K62" s="94"/>
      <c r="L62" s="95"/>
      <c r="M62" s="95"/>
      <c r="S62" s="95"/>
      <c r="U62" s="95"/>
    </row>
    <row r="63" spans="1:21" s="96" customFormat="1" ht="15" customHeight="1">
      <c r="A63" s="49" t="s">
        <v>480</v>
      </c>
      <c r="B63" s="19"/>
      <c r="C63" s="143"/>
      <c r="D63" s="79"/>
      <c r="E63" s="149"/>
      <c r="F63" s="149"/>
      <c r="G63" s="149"/>
      <c r="H63" s="79"/>
      <c r="I63" s="24"/>
      <c r="J63" s="93"/>
      <c r="K63" s="94"/>
      <c r="L63" s="95"/>
      <c r="M63" s="95"/>
      <c r="S63" s="95"/>
      <c r="U63" s="95"/>
    </row>
    <row r="64" spans="1:21" s="96" customFormat="1" ht="15" customHeight="1">
      <c r="A64" s="166" t="s">
        <v>656</v>
      </c>
      <c r="B64" s="89"/>
      <c r="C64" s="90"/>
      <c r="D64" s="90"/>
      <c r="E64" s="190">
        <v>2671.75</v>
      </c>
      <c r="F64" s="91"/>
      <c r="G64" s="92"/>
      <c r="H64" s="92"/>
      <c r="I64" s="170" t="s">
        <v>657</v>
      </c>
      <c r="J64" s="93"/>
      <c r="K64" s="94"/>
      <c r="L64" s="95"/>
      <c r="M64" s="95"/>
      <c r="S64" s="95"/>
      <c r="U64" s="95"/>
    </row>
    <row r="65" spans="1:21" s="96" customFormat="1" ht="15" customHeight="1">
      <c r="A65" s="166"/>
      <c r="B65" s="89"/>
      <c r="C65" s="90"/>
      <c r="D65" s="90"/>
      <c r="E65" s="172"/>
      <c r="F65" s="91"/>
      <c r="G65" s="92"/>
      <c r="H65" s="92"/>
      <c r="I65" s="90"/>
      <c r="J65" s="93"/>
      <c r="K65" s="94"/>
      <c r="L65" s="95"/>
      <c r="M65" s="95"/>
      <c r="S65" s="95"/>
      <c r="U65" s="95"/>
    </row>
    <row r="66" spans="1:21" s="96" customFormat="1" ht="15" customHeight="1" thickBot="1">
      <c r="A66" s="27" t="s">
        <v>628</v>
      </c>
      <c r="B66" s="89"/>
      <c r="C66" s="90"/>
      <c r="D66" s="90"/>
      <c r="E66" s="172"/>
      <c r="F66" s="91"/>
      <c r="G66" s="97">
        <f>SUM(E64:E64)</f>
        <v>2671.75</v>
      </c>
      <c r="H66" s="92"/>
      <c r="I66" s="90"/>
      <c r="J66" s="93"/>
      <c r="K66" s="94"/>
      <c r="L66" s="95"/>
      <c r="M66" s="95"/>
      <c r="S66" s="95"/>
      <c r="U66" s="95"/>
    </row>
    <row r="67" spans="1:21" s="96" customFormat="1" ht="15" customHeight="1" thickTop="1">
      <c r="A67" s="12"/>
      <c r="B67" s="12"/>
      <c r="C67" s="143"/>
      <c r="D67" s="71"/>
      <c r="E67" s="71"/>
      <c r="F67" s="30"/>
      <c r="G67" s="30"/>
      <c r="H67" s="13"/>
      <c r="I67" s="75"/>
      <c r="J67" s="93"/>
      <c r="K67" s="94"/>
      <c r="L67" s="95"/>
      <c r="M67" s="95"/>
      <c r="S67" s="95"/>
      <c r="U67" s="95"/>
    </row>
    <row r="68" spans="1:21" s="96" customFormat="1" ht="15" customHeight="1" thickBot="1">
      <c r="A68" s="12"/>
      <c r="B68" s="12"/>
      <c r="C68" s="143"/>
      <c r="D68" s="71"/>
      <c r="E68" s="154">
        <f>SUM(E64:E67)</f>
        <v>2671.75</v>
      </c>
      <c r="F68" s="30"/>
      <c r="G68" s="154">
        <f>SUM(G66:G67)</f>
        <v>2671.75</v>
      </c>
      <c r="H68" s="13"/>
      <c r="I68" s="42" t="s">
        <v>659</v>
      </c>
      <c r="J68" s="93"/>
      <c r="K68" s="94"/>
      <c r="L68" s="95"/>
      <c r="M68" s="95"/>
      <c r="S68" s="95"/>
      <c r="U68" s="95"/>
    </row>
    <row r="69" spans="1:21" s="96" customFormat="1" ht="15" customHeight="1" thickTop="1">
      <c r="A69" s="89"/>
      <c r="B69" s="89"/>
      <c r="C69" s="90"/>
      <c r="D69" s="90"/>
      <c r="E69" s="91"/>
      <c r="F69" s="91"/>
      <c r="G69" s="92"/>
      <c r="H69" s="92"/>
      <c r="I69" s="90"/>
      <c r="J69" s="93"/>
      <c r="K69" s="94"/>
      <c r="L69" s="95"/>
      <c r="M69" s="95"/>
      <c r="S69" s="95"/>
      <c r="U69" s="95"/>
    </row>
    <row r="70" spans="1:21" s="96" customFormat="1" ht="15" customHeight="1">
      <c r="A70" s="89"/>
      <c r="B70" s="89"/>
      <c r="C70" s="90"/>
      <c r="D70" s="90"/>
      <c r="E70" s="91"/>
      <c r="F70" s="91"/>
      <c r="G70" s="92"/>
      <c r="H70" s="92"/>
      <c r="I70" s="90"/>
      <c r="J70" s="93"/>
      <c r="K70" s="94"/>
      <c r="L70" s="95"/>
      <c r="M70" s="95"/>
      <c r="S70" s="95"/>
      <c r="U70" s="95"/>
    </row>
    <row r="71" spans="1:21" s="96" customFormat="1" ht="15" customHeight="1" thickBot="1">
      <c r="A71" s="89"/>
      <c r="B71" s="89"/>
      <c r="C71" s="90"/>
      <c r="D71" s="90"/>
      <c r="E71" s="138">
        <f>+E59+E68</f>
        <v>13899.460000000001</v>
      </c>
      <c r="F71" s="91"/>
      <c r="G71" s="138">
        <f>+G59+G68</f>
        <v>13899.460000000001</v>
      </c>
      <c r="H71" s="92"/>
      <c r="I71" s="24" t="s">
        <v>661</v>
      </c>
      <c r="J71" s="93"/>
      <c r="K71" s="94"/>
      <c r="L71" s="95"/>
      <c r="M71" s="95"/>
      <c r="S71" s="95"/>
      <c r="U71" s="95"/>
    </row>
    <row r="72" spans="1:21" s="96" customFormat="1" ht="15" customHeight="1" thickTop="1">
      <c r="A72" s="89"/>
      <c r="B72" s="89"/>
      <c r="C72" s="90"/>
      <c r="D72" s="90"/>
      <c r="E72" s="91"/>
      <c r="F72" s="91"/>
      <c r="G72" s="92"/>
      <c r="H72" s="92"/>
      <c r="I72" s="90"/>
      <c r="J72" s="93"/>
      <c r="K72" s="94"/>
      <c r="L72" s="95"/>
      <c r="M72" s="95"/>
      <c r="S72" s="95"/>
      <c r="U72" s="95"/>
    </row>
    <row r="73" spans="1:21" s="96" customFormat="1" ht="15" customHeight="1">
      <c r="A73" s="89"/>
      <c r="B73" s="89"/>
      <c r="C73" s="90"/>
      <c r="D73" s="90"/>
      <c r="E73" s="91"/>
      <c r="F73" s="91"/>
      <c r="G73" s="92"/>
      <c r="H73" s="92"/>
      <c r="I73" s="90"/>
      <c r="J73" s="93"/>
      <c r="K73" s="94"/>
      <c r="L73" s="95"/>
      <c r="M73" s="95"/>
      <c r="S73" s="95"/>
      <c r="U73" s="95"/>
    </row>
    <row r="74" spans="1:21" s="96" customFormat="1" ht="15" customHeight="1">
      <c r="A74" s="89"/>
      <c r="B74" s="89"/>
      <c r="C74" s="90"/>
      <c r="D74" s="90"/>
      <c r="E74" s="91"/>
      <c r="F74" s="91"/>
      <c r="G74" s="92"/>
      <c r="H74" s="92"/>
      <c r="I74" s="90"/>
      <c r="J74" s="93"/>
      <c r="K74" s="94"/>
      <c r="L74" s="95"/>
      <c r="M74" s="95"/>
      <c r="S74" s="95"/>
      <c r="U74" s="95"/>
    </row>
    <row r="75" spans="1:21" s="96" customFormat="1" ht="15" customHeight="1">
      <c r="A75" s="24" t="s">
        <v>660</v>
      </c>
      <c r="B75" s="89"/>
      <c r="C75" s="90"/>
      <c r="D75" s="90"/>
      <c r="E75" s="91"/>
      <c r="F75" s="91"/>
      <c r="G75" s="92"/>
      <c r="H75" s="92"/>
      <c r="I75" s="90"/>
      <c r="J75" s="93"/>
      <c r="K75" s="94"/>
      <c r="L75" s="95"/>
      <c r="M75" s="95"/>
      <c r="S75" s="95"/>
      <c r="U75" s="95"/>
    </row>
    <row r="76" spans="1:21" s="96" customFormat="1" ht="15" customHeight="1">
      <c r="A76" s="89"/>
      <c r="B76" s="89"/>
      <c r="C76" s="90"/>
      <c r="D76" s="90"/>
      <c r="E76" s="91"/>
      <c r="F76" s="91"/>
      <c r="G76" s="92"/>
      <c r="H76" s="92"/>
      <c r="I76" s="90"/>
      <c r="J76" s="93"/>
      <c r="K76" s="94"/>
      <c r="L76" s="95"/>
      <c r="M76" s="95"/>
      <c r="S76" s="95"/>
      <c r="U76" s="95"/>
    </row>
    <row r="77" spans="1:21" s="96" customFormat="1" ht="15" customHeight="1">
      <c r="A77" s="166" t="s">
        <v>160</v>
      </c>
      <c r="B77" s="124"/>
      <c r="C77" s="126"/>
      <c r="D77" s="166" t="s">
        <v>21</v>
      </c>
      <c r="E77" s="51">
        <v>204.48</v>
      </c>
      <c r="F77" s="51"/>
      <c r="G77" s="58">
        <f>E77</f>
        <v>204.48</v>
      </c>
      <c r="H77" s="1"/>
      <c r="I77" s="117" t="s">
        <v>731</v>
      </c>
      <c r="J77" s="93"/>
      <c r="K77" s="94"/>
      <c r="L77" s="95"/>
      <c r="M77" s="95"/>
      <c r="S77" s="95"/>
      <c r="U77" s="95"/>
    </row>
    <row r="78" spans="1:11" ht="15" customHeight="1">
      <c r="A78" s="166" t="s">
        <v>482</v>
      </c>
      <c r="B78" s="124"/>
      <c r="C78" s="126"/>
      <c r="D78" s="166" t="s">
        <v>21</v>
      </c>
      <c r="E78" s="51">
        <v>205.21</v>
      </c>
      <c r="F78" s="51"/>
      <c r="G78" s="58"/>
      <c r="H78" s="1"/>
      <c r="I78" s="117" t="s">
        <v>335</v>
      </c>
      <c r="J78" s="34"/>
      <c r="K78" s="35"/>
    </row>
    <row r="79" spans="1:11" ht="15" customHeight="1">
      <c r="A79" s="166" t="s">
        <v>732</v>
      </c>
      <c r="B79" s="124"/>
      <c r="C79" s="126"/>
      <c r="D79" s="166" t="s">
        <v>21</v>
      </c>
      <c r="E79" s="55">
        <v>20.91</v>
      </c>
      <c r="F79" s="51"/>
      <c r="G79" s="58">
        <f>SUM(E78:E79)</f>
        <v>226.12</v>
      </c>
      <c r="H79" s="1"/>
      <c r="I79" s="39" t="s">
        <v>733</v>
      </c>
      <c r="J79" s="34"/>
      <c r="K79" s="35"/>
    </row>
    <row r="80" spans="1:11" ht="15" customHeight="1">
      <c r="A80" s="4" t="s">
        <v>241</v>
      </c>
      <c r="B80" s="124"/>
      <c r="C80" s="126"/>
      <c r="D80" s="166"/>
      <c r="E80" s="51">
        <v>1983.13</v>
      </c>
      <c r="F80" s="109"/>
      <c r="G80" s="58"/>
      <c r="H80" s="1"/>
      <c r="I80" s="4"/>
      <c r="J80" s="2"/>
      <c r="K80" s="35"/>
    </row>
    <row r="81" spans="1:11" ht="15" customHeight="1">
      <c r="A81" s="4" t="s">
        <v>242</v>
      </c>
      <c r="B81" s="124"/>
      <c r="C81" s="126"/>
      <c r="D81" s="166"/>
      <c r="E81" s="55">
        <v>0</v>
      </c>
      <c r="F81" s="51"/>
      <c r="G81" s="58">
        <f>SUM(E80:E81)</f>
        <v>1983.13</v>
      </c>
      <c r="H81" s="1"/>
      <c r="I81" s="39" t="s">
        <v>243</v>
      </c>
      <c r="J81" s="34"/>
      <c r="K81" s="35"/>
    </row>
    <row r="82" spans="1:11" ht="15" customHeight="1">
      <c r="A82" s="4" t="s">
        <v>296</v>
      </c>
      <c r="B82" s="124"/>
      <c r="C82" s="126"/>
      <c r="D82" s="166" t="s">
        <v>21</v>
      </c>
      <c r="E82" s="51">
        <v>866.26</v>
      </c>
      <c r="F82" s="51"/>
      <c r="G82" s="58">
        <f>E82</f>
        <v>866.26</v>
      </c>
      <c r="H82" s="1"/>
      <c r="I82" s="39"/>
      <c r="J82" s="34"/>
      <c r="K82" s="35"/>
    </row>
    <row r="83" spans="1:11" ht="15" customHeight="1">
      <c r="A83" s="4" t="s">
        <v>165</v>
      </c>
      <c r="B83" s="124"/>
      <c r="C83" s="126"/>
      <c r="D83" s="166"/>
      <c r="E83" s="51">
        <v>1884.83</v>
      </c>
      <c r="F83" s="51"/>
      <c r="G83" s="58">
        <f>E83</f>
        <v>1884.83</v>
      </c>
      <c r="H83" s="1"/>
      <c r="I83" s="14"/>
      <c r="J83" s="34"/>
      <c r="K83" s="35"/>
    </row>
    <row r="84" spans="1:11" ht="15" customHeight="1">
      <c r="A84" s="166" t="s">
        <v>336</v>
      </c>
      <c r="B84" s="124"/>
      <c r="C84" s="126"/>
      <c r="D84" s="166" t="s">
        <v>21</v>
      </c>
      <c r="E84" s="51">
        <v>203.8</v>
      </c>
      <c r="F84" s="51"/>
      <c r="G84" s="58">
        <f>E84</f>
        <v>203.8</v>
      </c>
      <c r="H84" s="1"/>
      <c r="I84" s="14"/>
      <c r="J84" s="34"/>
      <c r="K84" s="35"/>
    </row>
    <row r="85" spans="1:11" ht="15" customHeight="1">
      <c r="A85" s="166" t="s">
        <v>537</v>
      </c>
      <c r="B85" s="124"/>
      <c r="C85" s="126"/>
      <c r="D85" s="166" t="s">
        <v>21</v>
      </c>
      <c r="E85" s="51">
        <v>135.64</v>
      </c>
      <c r="F85" s="51"/>
      <c r="G85" s="58">
        <f>E85</f>
        <v>135.64</v>
      </c>
      <c r="H85" s="1"/>
      <c r="I85" s="117" t="s">
        <v>295</v>
      </c>
      <c r="J85" s="34"/>
      <c r="K85" s="35"/>
    </row>
    <row r="86" spans="1:11" ht="15" customHeight="1">
      <c r="A86" s="4" t="s">
        <v>155</v>
      </c>
      <c r="B86" s="124"/>
      <c r="C86" s="126"/>
      <c r="D86" s="4"/>
      <c r="E86" s="51">
        <v>1385.35</v>
      </c>
      <c r="F86" s="109"/>
      <c r="G86" s="58"/>
      <c r="H86" s="1"/>
      <c r="I86" s="4"/>
      <c r="J86" s="2"/>
      <c r="K86" s="35"/>
    </row>
    <row r="87" spans="1:11" ht="15" customHeight="1">
      <c r="A87" s="4" t="s">
        <v>22</v>
      </c>
      <c r="B87" s="124"/>
      <c r="C87" s="126"/>
      <c r="D87" s="166" t="s">
        <v>21</v>
      </c>
      <c r="E87" s="55">
        <v>48.45</v>
      </c>
      <c r="F87" s="51"/>
      <c r="G87" s="58">
        <f>SUM(E86:E87)</f>
        <v>1433.8</v>
      </c>
      <c r="H87" s="1"/>
      <c r="I87" s="39" t="s">
        <v>23</v>
      </c>
      <c r="J87" s="34"/>
      <c r="K87" s="35"/>
    </row>
    <row r="88" spans="1:11" ht="15" customHeight="1">
      <c r="A88" s="4" t="s">
        <v>136</v>
      </c>
      <c r="B88" s="124"/>
      <c r="C88" s="126"/>
      <c r="D88" s="166" t="s">
        <v>21</v>
      </c>
      <c r="E88" s="51">
        <v>152.85</v>
      </c>
      <c r="F88" s="51"/>
      <c r="G88" s="58">
        <f>E88</f>
        <v>152.85</v>
      </c>
      <c r="H88" s="1"/>
      <c r="I88" s="39"/>
      <c r="J88" s="34"/>
      <c r="K88" s="35"/>
    </row>
    <row r="89" spans="1:18" ht="15" customHeight="1">
      <c r="A89" s="4" t="s">
        <v>24</v>
      </c>
      <c r="B89" s="124"/>
      <c r="C89" s="126"/>
      <c r="D89" s="4"/>
      <c r="E89" s="51">
        <v>1410.27</v>
      </c>
      <c r="F89" s="51"/>
      <c r="G89" s="58"/>
      <c r="H89" s="1"/>
      <c r="I89" s="4"/>
      <c r="J89" s="34"/>
      <c r="K89" s="35"/>
      <c r="M89" s="16"/>
      <c r="O89" s="7"/>
      <c r="P89" s="6"/>
      <c r="Q89" s="14"/>
      <c r="R89" s="15"/>
    </row>
    <row r="90" spans="1:18" ht="15" customHeight="1">
      <c r="A90" s="4" t="s">
        <v>293</v>
      </c>
      <c r="B90" s="124"/>
      <c r="C90" s="126"/>
      <c r="D90" s="166"/>
      <c r="E90" s="55">
        <v>0</v>
      </c>
      <c r="F90" s="87"/>
      <c r="G90" s="55">
        <f>SUM(E89:E90)</f>
        <v>1410.27</v>
      </c>
      <c r="H90" s="32"/>
      <c r="I90" s="31" t="s">
        <v>294</v>
      </c>
      <c r="J90" s="34"/>
      <c r="K90" s="35"/>
      <c r="M90" s="16"/>
      <c r="O90" s="7"/>
      <c r="P90" s="6"/>
      <c r="Q90" s="14"/>
      <c r="R90" s="15"/>
    </row>
    <row r="91" spans="1:18" ht="15" customHeight="1">
      <c r="A91" s="166" t="s">
        <v>325</v>
      </c>
      <c r="B91" s="124"/>
      <c r="C91" s="126"/>
      <c r="D91" s="166" t="s">
        <v>21</v>
      </c>
      <c r="E91" s="50">
        <v>1084.13</v>
      </c>
      <c r="F91" s="51"/>
      <c r="G91" s="66">
        <f>E91</f>
        <v>1084.13</v>
      </c>
      <c r="H91" s="32"/>
      <c r="I91" s="31"/>
      <c r="J91" s="34"/>
      <c r="K91" s="35"/>
      <c r="M91" s="16"/>
      <c r="O91" s="7"/>
      <c r="P91" s="6"/>
      <c r="Q91" s="14"/>
      <c r="R91" s="15"/>
    </row>
    <row r="92" spans="1:11" ht="15" customHeight="1">
      <c r="A92" s="4"/>
      <c r="B92" s="5"/>
      <c r="C92" s="3"/>
      <c r="D92" s="4"/>
      <c r="E92" s="55"/>
      <c r="F92" s="55"/>
      <c r="G92" s="58"/>
      <c r="H92" s="1"/>
      <c r="I92" s="4"/>
      <c r="J92" s="34"/>
      <c r="K92" s="35"/>
    </row>
    <row r="93" spans="1:11" ht="15" customHeight="1" thickBot="1">
      <c r="A93" s="48" t="s">
        <v>240</v>
      </c>
      <c r="B93" s="5"/>
      <c r="C93" s="3"/>
      <c r="D93" s="4"/>
      <c r="E93" s="56">
        <f>SUM(E77:E92)</f>
        <v>9585.310000000001</v>
      </c>
      <c r="F93" s="55"/>
      <c r="G93" s="56">
        <f>SUM(G77:G92)</f>
        <v>9585.310000000001</v>
      </c>
      <c r="H93" s="1"/>
      <c r="I93" s="4"/>
      <c r="J93" s="34"/>
      <c r="K93" s="35"/>
    </row>
    <row r="94" spans="1:11" ht="15" customHeight="1" thickTop="1">
      <c r="A94" s="48"/>
      <c r="B94" s="5"/>
      <c r="C94" s="3"/>
      <c r="D94" s="4"/>
      <c r="E94" s="55"/>
      <c r="F94" s="55"/>
      <c r="G94" s="55"/>
      <c r="H94" s="1"/>
      <c r="I94" s="4"/>
      <c r="J94" s="34"/>
      <c r="K94" s="35"/>
    </row>
    <row r="95" spans="1:11" ht="15" customHeight="1">
      <c r="A95" s="48"/>
      <c r="B95" s="5"/>
      <c r="C95" s="3"/>
      <c r="D95" s="4"/>
      <c r="E95" s="55"/>
      <c r="F95" s="55"/>
      <c r="G95" s="55"/>
      <c r="H95" s="1"/>
      <c r="I95" s="4"/>
      <c r="J95" s="34"/>
      <c r="K95" s="35"/>
    </row>
    <row r="96" spans="1:11" ht="15" customHeight="1">
      <c r="A96" s="49" t="s">
        <v>507</v>
      </c>
      <c r="B96" s="48"/>
      <c r="C96" s="4"/>
      <c r="D96" s="4"/>
      <c r="E96" s="23"/>
      <c r="F96" s="87"/>
      <c r="G96" s="87"/>
      <c r="H96" s="1"/>
      <c r="I96" s="4"/>
      <c r="J96" s="34"/>
      <c r="K96" s="35"/>
    </row>
    <row r="97" spans="1:11" ht="15" customHeight="1">
      <c r="A97" s="166" t="s">
        <v>734</v>
      </c>
      <c r="B97" s="124"/>
      <c r="C97" s="126"/>
      <c r="D97" s="166" t="s">
        <v>21</v>
      </c>
      <c r="E97" s="55">
        <v>115.2</v>
      </c>
      <c r="F97" s="55"/>
      <c r="I97" s="184" t="s">
        <v>735</v>
      </c>
      <c r="J97" s="34"/>
      <c r="K97" s="35"/>
    </row>
    <row r="98" spans="1:11" ht="15" customHeight="1">
      <c r="A98" s="166" t="s">
        <v>734</v>
      </c>
      <c r="B98" s="124"/>
      <c r="C98" s="126"/>
      <c r="D98" s="166" t="s">
        <v>21</v>
      </c>
      <c r="E98" s="55">
        <v>51.2</v>
      </c>
      <c r="F98" s="55"/>
      <c r="I98" s="184" t="s">
        <v>736</v>
      </c>
      <c r="J98" s="34"/>
      <c r="K98" s="35"/>
    </row>
    <row r="99" spans="1:11" ht="15" customHeight="1">
      <c r="A99" s="166" t="s">
        <v>737</v>
      </c>
      <c r="B99" s="124"/>
      <c r="C99" s="126"/>
      <c r="D99" s="166" t="s">
        <v>21</v>
      </c>
      <c r="E99" s="50">
        <v>204.8</v>
      </c>
      <c r="F99" s="55"/>
      <c r="I99" s="184" t="s">
        <v>738</v>
      </c>
      <c r="J99" s="34"/>
      <c r="K99" s="35"/>
    </row>
    <row r="100" spans="1:11" ht="15" customHeight="1">
      <c r="A100" s="4"/>
      <c r="B100" s="4"/>
      <c r="C100" s="3"/>
      <c r="D100" s="3"/>
      <c r="E100" s="54"/>
      <c r="F100" s="54"/>
      <c r="I100" s="13"/>
      <c r="J100" s="34"/>
      <c r="K100" s="35"/>
    </row>
    <row r="101" spans="1:11" ht="15" customHeight="1" thickBot="1">
      <c r="A101" s="48" t="s">
        <v>508</v>
      </c>
      <c r="B101" s="48"/>
      <c r="C101" s="4"/>
      <c r="D101" s="4"/>
      <c r="E101" s="23"/>
      <c r="F101" s="61"/>
      <c r="G101" s="65">
        <f>SUM(E97:E99)</f>
        <v>371.20000000000005</v>
      </c>
      <c r="H101" s="25"/>
      <c r="I101" s="4"/>
      <c r="J101" s="34"/>
      <c r="K101" s="35"/>
    </row>
    <row r="102" spans="1:11" ht="15" customHeight="1" thickTop="1">
      <c r="A102" s="48"/>
      <c r="B102" s="5"/>
      <c r="C102" s="3"/>
      <c r="D102" s="4"/>
      <c r="E102" s="55"/>
      <c r="F102" s="55"/>
      <c r="G102" s="55"/>
      <c r="H102" s="1"/>
      <c r="I102" s="4"/>
      <c r="J102" s="34"/>
      <c r="K102" s="35"/>
    </row>
    <row r="103" spans="1:11" ht="15" customHeight="1">
      <c r="A103" s="89" t="s">
        <v>172</v>
      </c>
      <c r="B103" s="19"/>
      <c r="C103" s="13"/>
      <c r="D103" s="13"/>
      <c r="E103" s="111"/>
      <c r="F103" s="13"/>
      <c r="G103" s="112"/>
      <c r="H103" s="13"/>
      <c r="I103" s="24"/>
      <c r="J103" s="34"/>
      <c r="K103" s="35"/>
    </row>
    <row r="104" spans="1:11" ht="15" customHeight="1">
      <c r="A104" s="171" t="s">
        <v>664</v>
      </c>
      <c r="B104" s="124"/>
      <c r="C104" s="21"/>
      <c r="D104" s="170"/>
      <c r="E104" s="55">
        <v>23.13</v>
      </c>
      <c r="F104" s="13"/>
      <c r="G104" s="112"/>
      <c r="H104" s="13"/>
      <c r="I104" s="170" t="s">
        <v>662</v>
      </c>
      <c r="J104" s="34"/>
      <c r="K104" s="35"/>
    </row>
    <row r="105" spans="1:11" ht="15" customHeight="1">
      <c r="A105" s="171" t="s">
        <v>663</v>
      </c>
      <c r="B105" s="124"/>
      <c r="C105" s="21"/>
      <c r="D105" s="170"/>
      <c r="E105" s="50">
        <v>78.79</v>
      </c>
      <c r="F105" s="13"/>
      <c r="G105" s="112"/>
      <c r="H105" s="13"/>
      <c r="I105" s="170" t="s">
        <v>662</v>
      </c>
      <c r="J105" s="34"/>
      <c r="K105" s="35"/>
    </row>
    <row r="106" spans="1:11" ht="15" customHeight="1">
      <c r="A106" s="19"/>
      <c r="B106" s="19"/>
      <c r="C106" s="13"/>
      <c r="D106" s="13"/>
      <c r="E106" s="111"/>
      <c r="F106" s="13"/>
      <c r="G106" s="112"/>
      <c r="H106" s="13"/>
      <c r="I106" s="24"/>
      <c r="J106" s="34"/>
      <c r="K106" s="35"/>
    </row>
    <row r="107" spans="1:11" ht="15" customHeight="1" thickBot="1">
      <c r="A107" s="27" t="s">
        <v>173</v>
      </c>
      <c r="B107" s="19"/>
      <c r="C107" s="13"/>
      <c r="D107" s="13"/>
      <c r="E107" s="111"/>
      <c r="F107" s="13"/>
      <c r="G107" s="97">
        <f>SUM(E104:E105)</f>
        <v>101.92</v>
      </c>
      <c r="H107" s="13"/>
      <c r="I107" s="24"/>
      <c r="J107" s="34"/>
      <c r="K107" s="35"/>
    </row>
    <row r="108" spans="1:11" ht="15" customHeight="1" thickTop="1">
      <c r="A108" s="48"/>
      <c r="B108" s="5"/>
      <c r="C108" s="3"/>
      <c r="D108" s="4"/>
      <c r="E108" s="55"/>
      <c r="F108" s="55"/>
      <c r="G108" s="55"/>
      <c r="H108" s="1"/>
      <c r="I108" s="4"/>
      <c r="J108" s="34"/>
      <c r="K108" s="35"/>
    </row>
    <row r="109" spans="1:11" ht="15" customHeight="1">
      <c r="A109" s="89" t="s">
        <v>466</v>
      </c>
      <c r="B109" s="19"/>
      <c r="C109" s="13"/>
      <c r="D109" s="13"/>
      <c r="E109" s="111"/>
      <c r="F109" s="13"/>
      <c r="G109" s="112"/>
      <c r="H109" s="13"/>
      <c r="I109" s="24"/>
      <c r="J109" s="34"/>
      <c r="K109" s="35"/>
    </row>
    <row r="110" spans="1:11" ht="15" customHeight="1">
      <c r="A110" s="171" t="s">
        <v>665</v>
      </c>
      <c r="B110" s="124"/>
      <c r="C110" s="21"/>
      <c r="D110" s="4"/>
      <c r="E110" s="50">
        <v>110</v>
      </c>
      <c r="F110" s="13"/>
      <c r="G110" s="112"/>
      <c r="H110" s="13"/>
      <c r="I110" s="170" t="s">
        <v>666</v>
      </c>
      <c r="J110" s="34"/>
      <c r="K110" s="35"/>
    </row>
    <row r="111" spans="1:11" ht="15" customHeight="1">
      <c r="A111" s="19"/>
      <c r="B111" s="19"/>
      <c r="C111" s="13"/>
      <c r="D111" s="13"/>
      <c r="E111" s="111"/>
      <c r="F111" s="13"/>
      <c r="G111" s="112"/>
      <c r="H111" s="13"/>
      <c r="I111" s="24"/>
      <c r="J111" s="34"/>
      <c r="K111" s="35"/>
    </row>
    <row r="112" spans="1:11" ht="15" customHeight="1" thickBot="1">
      <c r="A112" s="27" t="s">
        <v>667</v>
      </c>
      <c r="B112" s="19"/>
      <c r="C112" s="13"/>
      <c r="D112" s="13"/>
      <c r="E112" s="111"/>
      <c r="F112" s="13"/>
      <c r="G112" s="97">
        <f>SUM(E110:E110)</f>
        <v>110</v>
      </c>
      <c r="H112" s="13"/>
      <c r="I112" s="24"/>
      <c r="J112" s="34"/>
      <c r="K112" s="35"/>
    </row>
    <row r="113" spans="1:11" ht="15" customHeight="1" thickTop="1">
      <c r="A113" s="27"/>
      <c r="B113" s="19"/>
      <c r="C113" s="13"/>
      <c r="D113" s="13"/>
      <c r="E113" s="111"/>
      <c r="F113" s="13"/>
      <c r="H113" s="13"/>
      <c r="I113" s="24"/>
      <c r="J113" s="34"/>
      <c r="K113" s="35"/>
    </row>
    <row r="114" spans="1:11" ht="15" customHeight="1">
      <c r="A114" s="49" t="s">
        <v>107</v>
      </c>
      <c r="B114" s="49"/>
      <c r="C114" s="4"/>
      <c r="D114" s="4"/>
      <c r="E114" s="55"/>
      <c r="F114" s="55"/>
      <c r="G114" s="1"/>
      <c r="H114" s="1"/>
      <c r="I114" s="4"/>
      <c r="J114" s="34"/>
      <c r="K114" s="35"/>
    </row>
    <row r="115" spans="1:11" ht="15" customHeight="1">
      <c r="A115" s="166" t="s">
        <v>668</v>
      </c>
      <c r="B115" s="124"/>
      <c r="C115" s="4"/>
      <c r="D115" s="4"/>
      <c r="E115" s="55">
        <v>16</v>
      </c>
      <c r="F115" s="55"/>
      <c r="G115" s="1"/>
      <c r="H115" s="1"/>
      <c r="I115" s="166" t="s">
        <v>255</v>
      </c>
      <c r="J115" s="34"/>
      <c r="K115" s="35"/>
    </row>
    <row r="116" spans="1:11" ht="15" customHeight="1">
      <c r="A116" s="166" t="s">
        <v>669</v>
      </c>
      <c r="B116" s="124"/>
      <c r="C116" s="4"/>
      <c r="D116" s="4"/>
      <c r="E116" s="50">
        <v>16</v>
      </c>
      <c r="F116" s="55"/>
      <c r="G116" s="1"/>
      <c r="H116" s="1"/>
      <c r="I116" s="166" t="s">
        <v>255</v>
      </c>
      <c r="J116" s="34"/>
      <c r="K116" s="35"/>
    </row>
    <row r="117" spans="1:11" ht="15" customHeight="1">
      <c r="A117" s="5"/>
      <c r="B117" s="5"/>
      <c r="C117" s="4"/>
      <c r="D117" s="4"/>
      <c r="E117" s="55"/>
      <c r="F117" s="55"/>
      <c r="G117" s="1"/>
      <c r="H117" s="1"/>
      <c r="I117" s="4"/>
      <c r="J117" s="34"/>
      <c r="K117" s="35"/>
    </row>
    <row r="118" spans="1:11" ht="15" customHeight="1" thickBot="1">
      <c r="A118" s="48" t="s">
        <v>308</v>
      </c>
      <c r="B118" s="48"/>
      <c r="C118" s="4"/>
      <c r="D118" s="4"/>
      <c r="E118" s="23"/>
      <c r="F118" s="23"/>
      <c r="G118" s="56">
        <f>SUM(E115:E117)</f>
        <v>32</v>
      </c>
      <c r="H118" s="55"/>
      <c r="I118" s="4"/>
      <c r="J118" s="34"/>
      <c r="K118" s="35"/>
    </row>
    <row r="119" spans="1:11" ht="15" customHeight="1" thickTop="1">
      <c r="A119" s="48"/>
      <c r="B119" s="48"/>
      <c r="C119" s="4"/>
      <c r="D119" s="4"/>
      <c r="E119" s="23"/>
      <c r="F119" s="23"/>
      <c r="G119" s="55"/>
      <c r="H119" s="55"/>
      <c r="I119" s="4"/>
      <c r="J119" s="34"/>
      <c r="K119" s="35"/>
    </row>
    <row r="120" spans="1:11" ht="15" customHeight="1">
      <c r="A120" s="89" t="s">
        <v>670</v>
      </c>
      <c r="B120" s="19"/>
      <c r="C120" s="13"/>
      <c r="D120" s="13"/>
      <c r="E120" s="111"/>
      <c r="F120" s="13"/>
      <c r="G120" s="112"/>
      <c r="H120" s="13"/>
      <c r="I120" s="24"/>
      <c r="J120" s="34"/>
      <c r="K120" s="35"/>
    </row>
    <row r="121" spans="1:11" ht="15" customHeight="1">
      <c r="A121" s="171" t="s">
        <v>671</v>
      </c>
      <c r="B121" s="124"/>
      <c r="C121" s="21"/>
      <c r="D121" s="4"/>
      <c r="E121" s="50">
        <v>495.77</v>
      </c>
      <c r="F121" s="13"/>
      <c r="G121" s="112"/>
      <c r="H121" s="13"/>
      <c r="I121" s="170" t="s">
        <v>672</v>
      </c>
      <c r="J121" s="34"/>
      <c r="K121" s="35"/>
    </row>
    <row r="122" spans="1:11" ht="15" customHeight="1">
      <c r="A122" s="19"/>
      <c r="B122" s="19"/>
      <c r="C122" s="13"/>
      <c r="D122" s="13"/>
      <c r="E122" s="111"/>
      <c r="F122" s="13"/>
      <c r="G122" s="112"/>
      <c r="H122" s="13"/>
      <c r="I122" s="24"/>
      <c r="J122" s="34"/>
      <c r="K122" s="35"/>
    </row>
    <row r="123" spans="1:11" ht="15" customHeight="1" thickBot="1">
      <c r="A123" s="27" t="s">
        <v>673</v>
      </c>
      <c r="B123" s="19"/>
      <c r="C123" s="13"/>
      <c r="D123" s="13"/>
      <c r="E123" s="111"/>
      <c r="F123" s="13"/>
      <c r="G123" s="97">
        <f>SUM(E121:E121)</f>
        <v>495.77</v>
      </c>
      <c r="H123" s="13"/>
      <c r="I123" s="24"/>
      <c r="J123" s="34"/>
      <c r="K123" s="35"/>
    </row>
    <row r="124" spans="1:11" ht="15" customHeight="1" thickTop="1">
      <c r="A124" s="48"/>
      <c r="B124" s="48"/>
      <c r="C124" s="4"/>
      <c r="D124" s="4"/>
      <c r="E124" s="23"/>
      <c r="F124" s="23"/>
      <c r="G124" s="55"/>
      <c r="H124" s="55"/>
      <c r="I124" s="4"/>
      <c r="J124" s="34"/>
      <c r="K124" s="35"/>
    </row>
    <row r="125" spans="1:11" ht="15" customHeight="1">
      <c r="A125" s="49" t="s">
        <v>109</v>
      </c>
      <c r="B125" s="49"/>
      <c r="C125" s="4"/>
      <c r="D125" s="4"/>
      <c r="E125" s="55"/>
      <c r="F125" s="55"/>
      <c r="G125" s="1"/>
      <c r="H125" s="1"/>
      <c r="I125" s="4"/>
      <c r="J125" s="34"/>
      <c r="K125" s="35"/>
    </row>
    <row r="126" spans="1:11" ht="15" customHeight="1">
      <c r="A126" s="166" t="s">
        <v>674</v>
      </c>
      <c r="B126" s="124"/>
      <c r="C126" s="4"/>
      <c r="D126" s="4"/>
      <c r="E126" s="55">
        <v>19</v>
      </c>
      <c r="F126" s="55"/>
      <c r="G126" s="1"/>
      <c r="H126" s="1"/>
      <c r="I126" s="166" t="s">
        <v>255</v>
      </c>
      <c r="J126" s="34"/>
      <c r="K126" s="35"/>
    </row>
    <row r="127" spans="1:11" ht="15" customHeight="1">
      <c r="A127" s="166" t="s">
        <v>675</v>
      </c>
      <c r="B127" s="124"/>
      <c r="C127" s="4"/>
      <c r="D127" s="4"/>
      <c r="E127" s="50">
        <v>19</v>
      </c>
      <c r="F127" s="55"/>
      <c r="G127" s="1"/>
      <c r="H127" s="1"/>
      <c r="I127" s="166" t="s">
        <v>255</v>
      </c>
      <c r="J127" s="34"/>
      <c r="K127" s="35"/>
    </row>
    <row r="128" spans="1:11" ht="15" customHeight="1">
      <c r="A128" s="5"/>
      <c r="B128" s="5"/>
      <c r="C128" s="4"/>
      <c r="D128" s="4"/>
      <c r="E128" s="55"/>
      <c r="F128" s="55"/>
      <c r="G128" s="1"/>
      <c r="H128" s="1"/>
      <c r="I128" s="4"/>
      <c r="J128" s="34"/>
      <c r="K128" s="35"/>
    </row>
    <row r="129" spans="1:11" ht="15" customHeight="1" thickBot="1">
      <c r="A129" s="48" t="s">
        <v>309</v>
      </c>
      <c r="B129" s="48"/>
      <c r="C129" s="4"/>
      <c r="D129" s="4"/>
      <c r="E129" s="23"/>
      <c r="F129" s="23"/>
      <c r="G129" s="56">
        <f>SUM(E126:E128)</f>
        <v>38</v>
      </c>
      <c r="H129" s="55"/>
      <c r="I129" s="4"/>
      <c r="J129" s="34"/>
      <c r="K129" s="35"/>
    </row>
    <row r="130" spans="1:11" ht="15" customHeight="1" thickTop="1">
      <c r="A130" s="48"/>
      <c r="B130" s="48"/>
      <c r="C130" s="4"/>
      <c r="D130" s="4"/>
      <c r="E130" s="23"/>
      <c r="F130" s="23"/>
      <c r="G130" s="55"/>
      <c r="H130" s="55"/>
      <c r="I130" s="4"/>
      <c r="J130" s="34"/>
      <c r="K130" s="35"/>
    </row>
    <row r="131" spans="1:11" ht="15" customHeight="1">
      <c r="A131" s="49" t="s">
        <v>202</v>
      </c>
      <c r="B131" s="49"/>
      <c r="C131" s="4"/>
      <c r="D131" s="4"/>
      <c r="E131" s="55"/>
      <c r="F131" s="55"/>
      <c r="G131" s="1"/>
      <c r="H131" s="1"/>
      <c r="I131" s="4"/>
      <c r="J131" s="34"/>
      <c r="K131" s="35"/>
    </row>
    <row r="132" spans="1:11" ht="15" customHeight="1">
      <c r="A132" s="166" t="s">
        <v>582</v>
      </c>
      <c r="B132" s="124"/>
      <c r="C132" s="4"/>
      <c r="D132" s="4"/>
      <c r="E132" s="50">
        <v>1173</v>
      </c>
      <c r="F132" s="55"/>
      <c r="G132" s="1"/>
      <c r="H132" s="1"/>
      <c r="I132" s="166" t="s">
        <v>479</v>
      </c>
      <c r="J132" s="34"/>
      <c r="K132" s="35"/>
    </row>
    <row r="133" spans="1:11" ht="15" customHeight="1">
      <c r="A133" s="5"/>
      <c r="B133" s="5"/>
      <c r="C133" s="4"/>
      <c r="D133" s="4"/>
      <c r="E133" s="55"/>
      <c r="F133" s="55"/>
      <c r="G133" s="1"/>
      <c r="H133" s="1"/>
      <c r="I133" s="4"/>
      <c r="J133" s="34"/>
      <c r="K133" s="35"/>
    </row>
    <row r="134" spans="1:11" ht="15" customHeight="1" thickBot="1">
      <c r="A134" s="48" t="s">
        <v>676</v>
      </c>
      <c r="B134" s="48"/>
      <c r="C134" s="4"/>
      <c r="D134" s="4"/>
      <c r="E134" s="23"/>
      <c r="F134" s="23"/>
      <c r="G134" s="56">
        <f>SUM(E132:E133)</f>
        <v>1173</v>
      </c>
      <c r="H134" s="55"/>
      <c r="I134" s="4"/>
      <c r="J134" s="34"/>
      <c r="K134" s="35"/>
    </row>
    <row r="135" spans="1:11" ht="15" customHeight="1" thickTop="1">
      <c r="A135" s="48"/>
      <c r="B135" s="48"/>
      <c r="C135" s="4"/>
      <c r="D135" s="4"/>
      <c r="E135" s="23"/>
      <c r="F135" s="23"/>
      <c r="G135" s="55"/>
      <c r="H135" s="55"/>
      <c r="I135" s="4"/>
      <c r="J135" s="34"/>
      <c r="K135" s="35"/>
    </row>
    <row r="136" spans="1:11" ht="15" customHeight="1">
      <c r="A136" s="89" t="s">
        <v>168</v>
      </c>
      <c r="B136" s="19"/>
      <c r="C136" s="13"/>
      <c r="D136" s="13"/>
      <c r="E136" s="111"/>
      <c r="F136" s="13"/>
      <c r="G136" s="112"/>
      <c r="H136" s="13"/>
      <c r="I136" s="24"/>
      <c r="J136" s="34"/>
      <c r="K136" s="35"/>
    </row>
    <row r="137" spans="1:11" ht="15" customHeight="1">
      <c r="A137" s="171" t="s">
        <v>677</v>
      </c>
      <c r="B137" s="124"/>
      <c r="C137" s="21"/>
      <c r="D137" s="4"/>
      <c r="E137" s="50">
        <v>46.65</v>
      </c>
      <c r="F137" s="13"/>
      <c r="G137" s="112"/>
      <c r="H137" s="13"/>
      <c r="I137" s="170" t="s">
        <v>678</v>
      </c>
      <c r="J137" s="34"/>
      <c r="K137" s="35"/>
    </row>
    <row r="138" spans="1:11" ht="15" customHeight="1">
      <c r="A138" s="19"/>
      <c r="B138" s="19"/>
      <c r="C138" s="13"/>
      <c r="D138" s="13"/>
      <c r="E138" s="111"/>
      <c r="F138" s="13"/>
      <c r="G138" s="112"/>
      <c r="H138" s="13"/>
      <c r="I138" s="24"/>
      <c r="J138" s="34"/>
      <c r="K138" s="35"/>
    </row>
    <row r="139" spans="1:11" ht="15" customHeight="1" thickBot="1">
      <c r="A139" s="27" t="s">
        <v>252</v>
      </c>
      <c r="B139" s="19"/>
      <c r="C139" s="13"/>
      <c r="D139" s="13"/>
      <c r="E139" s="111"/>
      <c r="F139" s="13"/>
      <c r="G139" s="97">
        <f>SUM(E137:E137)</f>
        <v>46.65</v>
      </c>
      <c r="H139" s="13"/>
      <c r="I139" s="24"/>
      <c r="J139" s="34"/>
      <c r="K139" s="35"/>
    </row>
    <row r="140" spans="1:11" ht="15" customHeight="1" thickTop="1">
      <c r="A140" s="48"/>
      <c r="B140" s="48"/>
      <c r="C140" s="4"/>
      <c r="D140" s="4"/>
      <c r="E140" s="23"/>
      <c r="F140" s="23"/>
      <c r="G140" s="55"/>
      <c r="H140" s="55"/>
      <c r="I140" s="4"/>
      <c r="J140" s="34"/>
      <c r="K140" s="35"/>
    </row>
    <row r="141" spans="1:11" ht="15" customHeight="1">
      <c r="A141" s="49" t="s">
        <v>679</v>
      </c>
      <c r="B141" s="49"/>
      <c r="C141" s="4"/>
      <c r="D141" s="4"/>
      <c r="E141" s="55"/>
      <c r="F141" s="55"/>
      <c r="G141" s="1"/>
      <c r="H141" s="1"/>
      <c r="I141" s="4"/>
      <c r="J141" s="34"/>
      <c r="K141" s="35"/>
    </row>
    <row r="142" spans="1:11" ht="15" customHeight="1">
      <c r="A142" s="166" t="s">
        <v>510</v>
      </c>
      <c r="B142" s="124"/>
      <c r="C142" s="4"/>
      <c r="D142" s="4"/>
      <c r="E142" s="50">
        <v>216</v>
      </c>
      <c r="F142" s="55"/>
      <c r="G142" s="1"/>
      <c r="H142" s="1"/>
      <c r="I142" s="166" t="s">
        <v>680</v>
      </c>
      <c r="J142" s="34"/>
      <c r="K142" s="35"/>
    </row>
    <row r="143" spans="1:11" ht="15" customHeight="1">
      <c r="A143" s="5"/>
      <c r="B143" s="5"/>
      <c r="C143" s="4"/>
      <c r="D143" s="4"/>
      <c r="E143" s="55"/>
      <c r="F143" s="55"/>
      <c r="G143" s="1"/>
      <c r="H143" s="1"/>
      <c r="I143" s="4"/>
      <c r="J143" s="34"/>
      <c r="K143" s="35"/>
    </row>
    <row r="144" spans="1:11" ht="15" customHeight="1" thickBot="1">
      <c r="A144" s="48" t="s">
        <v>681</v>
      </c>
      <c r="B144" s="48"/>
      <c r="C144" s="4"/>
      <c r="D144" s="4"/>
      <c r="E144" s="23"/>
      <c r="F144" s="23"/>
      <c r="G144" s="56">
        <f>SUM(E142:E143)</f>
        <v>216</v>
      </c>
      <c r="H144" s="55"/>
      <c r="I144" s="4"/>
      <c r="J144" s="34"/>
      <c r="K144" s="35"/>
    </row>
    <row r="145" spans="1:11" ht="15" customHeight="1" thickTop="1">
      <c r="A145" s="48"/>
      <c r="B145" s="48"/>
      <c r="C145" s="4"/>
      <c r="D145" s="4"/>
      <c r="E145" s="23"/>
      <c r="F145" s="23"/>
      <c r="G145" s="55"/>
      <c r="H145" s="55"/>
      <c r="I145" s="4"/>
      <c r="J145" s="34"/>
      <c r="K145" s="35"/>
    </row>
    <row r="146" spans="1:11" ht="15" customHeight="1">
      <c r="A146" s="49" t="s">
        <v>347</v>
      </c>
      <c r="B146" s="49"/>
      <c r="C146" s="4"/>
      <c r="D146" s="4"/>
      <c r="E146" s="55"/>
      <c r="F146" s="55"/>
      <c r="G146" s="1"/>
      <c r="H146" s="1"/>
      <c r="I146" s="4"/>
      <c r="J146" s="34"/>
      <c r="K146" s="35"/>
    </row>
    <row r="147" spans="1:11" ht="15" customHeight="1">
      <c r="A147" s="166" t="s">
        <v>682</v>
      </c>
      <c r="B147" s="124"/>
      <c r="C147" s="4"/>
      <c r="D147" s="4"/>
      <c r="E147" s="50">
        <v>500</v>
      </c>
      <c r="F147" s="55"/>
      <c r="G147" s="1"/>
      <c r="H147" s="1"/>
      <c r="I147" s="166" t="s">
        <v>376</v>
      </c>
      <c r="J147" s="34"/>
      <c r="K147" s="35"/>
    </row>
    <row r="148" spans="1:11" ht="15" customHeight="1">
      <c r="A148" s="5"/>
      <c r="B148" s="5"/>
      <c r="C148" s="4"/>
      <c r="D148" s="4"/>
      <c r="E148" s="55"/>
      <c r="F148" s="55"/>
      <c r="G148" s="1"/>
      <c r="H148" s="1"/>
      <c r="I148" s="4"/>
      <c r="J148" s="34"/>
      <c r="K148" s="35"/>
    </row>
    <row r="149" spans="1:11" ht="15" customHeight="1" thickBot="1">
      <c r="A149" s="48" t="s">
        <v>382</v>
      </c>
      <c r="B149" s="48"/>
      <c r="C149" s="4"/>
      <c r="D149" s="4"/>
      <c r="E149" s="23"/>
      <c r="F149" s="23"/>
      <c r="G149" s="56">
        <f>SUM(E147:E148)</f>
        <v>500</v>
      </c>
      <c r="H149" s="55"/>
      <c r="I149" s="4"/>
      <c r="J149" s="34"/>
      <c r="K149" s="35"/>
    </row>
    <row r="150" spans="1:11" ht="15" customHeight="1" thickTop="1">
      <c r="A150" s="48"/>
      <c r="B150" s="48"/>
      <c r="C150" s="4"/>
      <c r="D150" s="4"/>
      <c r="E150" s="23"/>
      <c r="F150" s="23"/>
      <c r="G150" s="55"/>
      <c r="H150" s="55"/>
      <c r="I150" s="4"/>
      <c r="J150" s="34"/>
      <c r="K150" s="35"/>
    </row>
    <row r="151" spans="1:11" ht="15" customHeight="1">
      <c r="A151" s="49" t="s">
        <v>283</v>
      </c>
      <c r="B151" s="49"/>
      <c r="C151" s="4"/>
      <c r="D151" s="4"/>
      <c r="E151" s="55"/>
      <c r="F151" s="55"/>
      <c r="G151" s="1"/>
      <c r="H151" s="1"/>
      <c r="I151" s="4"/>
      <c r="J151" s="34"/>
      <c r="K151" s="35"/>
    </row>
    <row r="152" spans="1:11" ht="15" customHeight="1">
      <c r="A152" s="166" t="s">
        <v>683</v>
      </c>
      <c r="B152" s="49"/>
      <c r="C152" s="4"/>
      <c r="D152" s="4"/>
      <c r="E152" s="55">
        <v>182.42</v>
      </c>
      <c r="F152" s="55"/>
      <c r="G152" s="1"/>
      <c r="H152" s="1"/>
      <c r="I152" s="166" t="s">
        <v>114</v>
      </c>
      <c r="J152" s="34"/>
      <c r="K152" s="35"/>
    </row>
    <row r="153" spans="1:11" ht="15" customHeight="1">
      <c r="A153" s="166" t="s">
        <v>684</v>
      </c>
      <c r="B153" s="124"/>
      <c r="C153" s="4"/>
      <c r="D153" s="4"/>
      <c r="E153" s="50">
        <v>322.27</v>
      </c>
      <c r="F153" s="55"/>
      <c r="G153" s="1"/>
      <c r="H153" s="1"/>
      <c r="I153" s="4" t="s">
        <v>114</v>
      </c>
      <c r="J153" s="34"/>
      <c r="K153" s="35"/>
    </row>
    <row r="154" spans="1:11" ht="15" customHeight="1">
      <c r="A154" s="5"/>
      <c r="B154" s="5"/>
      <c r="C154" s="4"/>
      <c r="D154" s="4"/>
      <c r="E154" s="55"/>
      <c r="F154" s="55"/>
      <c r="G154" s="1"/>
      <c r="H154" s="1"/>
      <c r="I154" s="4"/>
      <c r="J154" s="34"/>
      <c r="K154" s="35"/>
    </row>
    <row r="155" spans="1:11" ht="15" customHeight="1" thickBot="1">
      <c r="A155" s="48" t="s">
        <v>148</v>
      </c>
      <c r="B155" s="48"/>
      <c r="C155" s="4"/>
      <c r="D155" s="4"/>
      <c r="E155" s="23"/>
      <c r="F155" s="23"/>
      <c r="G155" s="56">
        <f>SUM(E152:E154)</f>
        <v>504.68999999999994</v>
      </c>
      <c r="H155" s="55"/>
      <c r="I155" s="4"/>
      <c r="J155" s="34"/>
      <c r="K155" s="35"/>
    </row>
    <row r="156" spans="1:11" ht="15" customHeight="1" thickTop="1">
      <c r="A156" s="48"/>
      <c r="B156" s="48"/>
      <c r="C156" s="4"/>
      <c r="D156" s="4"/>
      <c r="E156" s="23"/>
      <c r="F156" s="23"/>
      <c r="G156" s="55"/>
      <c r="H156" s="55"/>
      <c r="I156" s="4"/>
      <c r="J156" s="34"/>
      <c r="K156" s="35"/>
    </row>
    <row r="157" spans="1:11" ht="15" customHeight="1">
      <c r="A157" s="49" t="s">
        <v>225</v>
      </c>
      <c r="B157" s="4"/>
      <c r="C157" s="4"/>
      <c r="D157" s="4"/>
      <c r="E157" s="52"/>
      <c r="F157" s="52"/>
      <c r="G157" s="1"/>
      <c r="H157" s="1"/>
      <c r="I157" s="4"/>
      <c r="J157" s="38"/>
      <c r="K157" s="37"/>
    </row>
    <row r="158" spans="1:11" ht="15" customHeight="1">
      <c r="A158" s="166" t="s">
        <v>685</v>
      </c>
      <c r="B158" s="124"/>
      <c r="C158" s="123"/>
      <c r="D158" s="4"/>
      <c r="E158" s="51">
        <v>5.9</v>
      </c>
      <c r="F158" s="51"/>
      <c r="G158" s="58"/>
      <c r="H158" s="1"/>
      <c r="I158" s="4" t="s">
        <v>226</v>
      </c>
      <c r="J158" s="38"/>
      <c r="K158" s="37"/>
    </row>
    <row r="159" spans="1:11" ht="15" customHeight="1">
      <c r="A159" s="166" t="s">
        <v>686</v>
      </c>
      <c r="B159" s="124"/>
      <c r="C159" s="123"/>
      <c r="D159" s="4"/>
      <c r="E159" s="50">
        <v>21.74</v>
      </c>
      <c r="F159" s="51"/>
      <c r="G159" s="58"/>
      <c r="H159" s="1"/>
      <c r="I159" s="166" t="s">
        <v>134</v>
      </c>
      <c r="J159" s="38"/>
      <c r="K159" s="37"/>
    </row>
    <row r="160" spans="1:11" ht="15" customHeight="1">
      <c r="A160" s="4"/>
      <c r="B160" s="4"/>
      <c r="C160" s="4"/>
      <c r="D160" s="4"/>
      <c r="E160" s="51"/>
      <c r="F160" s="51"/>
      <c r="G160" s="58"/>
      <c r="H160" s="1"/>
      <c r="I160" s="4"/>
      <c r="J160" s="38"/>
      <c r="K160" s="37"/>
    </row>
    <row r="161" spans="1:11" ht="15" customHeight="1" thickBot="1">
      <c r="A161" s="48" t="s">
        <v>228</v>
      </c>
      <c r="B161" s="4"/>
      <c r="C161" s="4"/>
      <c r="D161" s="4"/>
      <c r="E161" s="51"/>
      <c r="F161" s="51"/>
      <c r="G161" s="69">
        <f>SUM(E158:E159)</f>
        <v>27.64</v>
      </c>
      <c r="H161" s="1"/>
      <c r="I161" s="4"/>
      <c r="J161" s="38"/>
      <c r="K161" s="37"/>
    </row>
    <row r="162" spans="1:11" ht="15" customHeight="1" thickTop="1">
      <c r="A162" s="48"/>
      <c r="B162" s="4"/>
      <c r="C162" s="4"/>
      <c r="D162" s="4"/>
      <c r="E162" s="51"/>
      <c r="F162" s="51"/>
      <c r="G162" s="87"/>
      <c r="H162" s="1"/>
      <c r="I162" s="4"/>
      <c r="J162" s="38"/>
      <c r="K162" s="37"/>
    </row>
    <row r="163" spans="1:11" ht="15" customHeight="1">
      <c r="A163" s="49" t="s">
        <v>149</v>
      </c>
      <c r="B163" s="48"/>
      <c r="C163" s="4"/>
      <c r="D163" s="4"/>
      <c r="E163" s="23"/>
      <c r="F163" s="87"/>
      <c r="G163" s="87"/>
      <c r="H163" s="1"/>
      <c r="I163" s="4"/>
      <c r="J163" s="34"/>
      <c r="K163" s="33"/>
    </row>
    <row r="164" spans="1:11" ht="15" customHeight="1">
      <c r="A164" s="166" t="s">
        <v>687</v>
      </c>
      <c r="B164" s="124"/>
      <c r="C164" s="126"/>
      <c r="D164" s="4"/>
      <c r="E164" s="50">
        <v>269.83</v>
      </c>
      <c r="F164" s="55"/>
      <c r="I164" s="184" t="s">
        <v>381</v>
      </c>
      <c r="J164" s="34"/>
      <c r="K164" s="11"/>
    </row>
    <row r="165" spans="1:11" ht="15" customHeight="1">
      <c r="A165" s="4"/>
      <c r="B165" s="4"/>
      <c r="C165" s="3"/>
      <c r="D165" s="3"/>
      <c r="E165" s="54"/>
      <c r="F165" s="54"/>
      <c r="I165" s="13"/>
      <c r="J165" s="34"/>
      <c r="K165" s="33"/>
    </row>
    <row r="166" spans="1:11" ht="15" customHeight="1" thickBot="1">
      <c r="A166" s="48" t="s">
        <v>368</v>
      </c>
      <c r="B166" s="48"/>
      <c r="C166" s="4"/>
      <c r="D166" s="4"/>
      <c r="E166" s="23"/>
      <c r="F166" s="61"/>
      <c r="G166" s="65">
        <f>SUM(E164)</f>
        <v>269.83</v>
      </c>
      <c r="H166" s="25"/>
      <c r="I166" s="4"/>
      <c r="J166" s="34"/>
      <c r="K166" s="42"/>
    </row>
    <row r="167" spans="1:11" ht="15" customHeight="1" thickTop="1">
      <c r="A167" s="48"/>
      <c r="B167" s="48"/>
      <c r="C167" s="4"/>
      <c r="D167" s="4"/>
      <c r="E167" s="23"/>
      <c r="F167" s="61"/>
      <c r="G167" s="61"/>
      <c r="H167" s="25"/>
      <c r="I167" s="4"/>
      <c r="J167" s="34"/>
      <c r="K167" s="42"/>
    </row>
    <row r="168" spans="1:11" ht="15" customHeight="1">
      <c r="A168" s="49" t="s">
        <v>688</v>
      </c>
      <c r="B168" s="48"/>
      <c r="C168" s="4"/>
      <c r="D168" s="4"/>
      <c r="E168" s="23"/>
      <c r="F168" s="87"/>
      <c r="G168" s="87"/>
      <c r="H168" s="1"/>
      <c r="I168" s="4"/>
      <c r="J168" s="34"/>
      <c r="K168" s="42"/>
    </row>
    <row r="169" spans="1:11" ht="15" customHeight="1">
      <c r="A169" s="166" t="s">
        <v>689</v>
      </c>
      <c r="B169" s="124"/>
      <c r="C169" s="126"/>
      <c r="D169" s="4"/>
      <c r="E169" s="50">
        <v>6510.9</v>
      </c>
      <c r="F169" s="55"/>
      <c r="I169" s="184" t="s">
        <v>690</v>
      </c>
      <c r="J169" s="34"/>
      <c r="K169" s="42"/>
    </row>
    <row r="170" spans="1:11" ht="15" customHeight="1">
      <c r="A170" s="4"/>
      <c r="B170" s="4"/>
      <c r="C170" s="3"/>
      <c r="D170" s="3"/>
      <c r="E170" s="54"/>
      <c r="F170" s="54"/>
      <c r="I170" s="13"/>
      <c r="J170" s="34"/>
      <c r="K170" s="42"/>
    </row>
    <row r="171" spans="1:11" ht="15" customHeight="1" thickBot="1">
      <c r="A171" s="48" t="s">
        <v>691</v>
      </c>
      <c r="B171" s="48"/>
      <c r="C171" s="4"/>
      <c r="D171" s="4"/>
      <c r="E171" s="23"/>
      <c r="F171" s="61"/>
      <c r="G171" s="65">
        <f>SUM(E169)</f>
        <v>6510.9</v>
      </c>
      <c r="H171" s="25"/>
      <c r="I171" s="4"/>
      <c r="J171" s="34"/>
      <c r="K171" s="42"/>
    </row>
    <row r="172" spans="1:11" ht="15" customHeight="1" thickTop="1">
      <c r="A172" s="48"/>
      <c r="B172" s="48"/>
      <c r="C172" s="4"/>
      <c r="D172" s="4"/>
      <c r="E172" s="23"/>
      <c r="F172" s="61"/>
      <c r="G172" s="61"/>
      <c r="H172" s="25"/>
      <c r="I172" s="4"/>
      <c r="J172" s="34"/>
      <c r="K172" s="42"/>
    </row>
    <row r="173" spans="1:11" ht="15" customHeight="1">
      <c r="A173" s="49" t="s">
        <v>277</v>
      </c>
      <c r="B173" s="48"/>
      <c r="C173" s="4"/>
      <c r="D173" s="4"/>
      <c r="E173" s="23"/>
      <c r="F173" s="87"/>
      <c r="G173" s="87"/>
      <c r="H173" s="1"/>
      <c r="I173" s="4"/>
      <c r="J173" s="34"/>
      <c r="K173" s="42"/>
    </row>
    <row r="174" spans="1:11" ht="15" customHeight="1">
      <c r="A174" s="166" t="s">
        <v>692</v>
      </c>
      <c r="B174" s="124"/>
      <c r="C174" s="126"/>
      <c r="D174" s="166"/>
      <c r="E174" s="50">
        <v>200.08</v>
      </c>
      <c r="F174" s="55"/>
      <c r="I174" s="184" t="s">
        <v>383</v>
      </c>
      <c r="J174" s="34"/>
      <c r="K174" s="42"/>
    </row>
    <row r="175" spans="1:11" ht="15" customHeight="1">
      <c r="A175" s="4"/>
      <c r="B175" s="4"/>
      <c r="C175" s="3"/>
      <c r="D175" s="3"/>
      <c r="E175" s="54"/>
      <c r="F175" s="54"/>
      <c r="I175" s="13"/>
      <c r="J175" s="34"/>
      <c r="K175" s="42"/>
    </row>
    <row r="176" spans="1:11" ht="15" customHeight="1" thickBot="1">
      <c r="A176" s="48" t="s">
        <v>194</v>
      </c>
      <c r="B176" s="48"/>
      <c r="C176" s="4"/>
      <c r="D176" s="4"/>
      <c r="E176" s="23"/>
      <c r="F176" s="61"/>
      <c r="G176" s="65">
        <f>SUM(E174:E174)</f>
        <v>200.08</v>
      </c>
      <c r="H176" s="25"/>
      <c r="I176" s="4"/>
      <c r="J176" s="34"/>
      <c r="K176" s="42"/>
    </row>
    <row r="177" spans="1:11" ht="15" customHeight="1" thickTop="1">
      <c r="A177" s="48"/>
      <c r="B177" s="48"/>
      <c r="C177" s="4"/>
      <c r="D177" s="4"/>
      <c r="E177" s="23"/>
      <c r="F177" s="61"/>
      <c r="G177" s="61"/>
      <c r="H177" s="25"/>
      <c r="I177" s="4"/>
      <c r="J177" s="34"/>
      <c r="K177" s="42"/>
    </row>
    <row r="178" spans="1:11" ht="15" customHeight="1">
      <c r="A178" s="49" t="s">
        <v>161</v>
      </c>
      <c r="B178" s="48"/>
      <c r="C178" s="4"/>
      <c r="D178" s="4"/>
      <c r="E178" s="23"/>
      <c r="F178" s="87"/>
      <c r="G178" s="87"/>
      <c r="H178" s="1"/>
      <c r="I178" s="4"/>
      <c r="J178" s="34"/>
      <c r="K178" s="42"/>
    </row>
    <row r="179" spans="1:11" ht="15" customHeight="1">
      <c r="A179" s="166" t="s">
        <v>58</v>
      </c>
      <c r="B179" s="124"/>
      <c r="C179" s="126"/>
      <c r="D179" s="4"/>
      <c r="E179" s="55">
        <v>200.15</v>
      </c>
      <c r="F179" s="55"/>
      <c r="I179" s="184" t="s">
        <v>384</v>
      </c>
      <c r="J179" s="34"/>
      <c r="K179" s="42"/>
    </row>
    <row r="180" spans="1:11" ht="15" customHeight="1">
      <c r="A180" s="166" t="s">
        <v>57</v>
      </c>
      <c r="B180" s="124"/>
      <c r="C180" s="126"/>
      <c r="D180" s="4"/>
      <c r="E180" s="55">
        <v>282.03</v>
      </c>
      <c r="F180" s="55"/>
      <c r="I180" s="184" t="s">
        <v>385</v>
      </c>
      <c r="J180" s="34"/>
      <c r="K180" s="42"/>
    </row>
    <row r="181" spans="1:11" ht="15" customHeight="1">
      <c r="A181" s="166" t="s">
        <v>59</v>
      </c>
      <c r="B181" s="124"/>
      <c r="C181" s="126"/>
      <c r="D181" s="4"/>
      <c r="E181" s="50">
        <v>599.42</v>
      </c>
      <c r="F181" s="55"/>
      <c r="I181" s="184" t="s">
        <v>386</v>
      </c>
      <c r="J181" s="34"/>
      <c r="K181" s="42"/>
    </row>
    <row r="182" spans="1:11" ht="15" customHeight="1">
      <c r="A182" s="4"/>
      <c r="B182" s="4"/>
      <c r="C182" s="3"/>
      <c r="D182" s="3"/>
      <c r="E182" s="54"/>
      <c r="F182" s="54"/>
      <c r="I182" s="13"/>
      <c r="J182" s="34"/>
      <c r="K182" s="42"/>
    </row>
    <row r="183" spans="1:11" ht="15" customHeight="1" thickBot="1">
      <c r="A183" s="48" t="s">
        <v>215</v>
      </c>
      <c r="B183" s="48"/>
      <c r="C183" s="4"/>
      <c r="D183" s="4"/>
      <c r="E183" s="23"/>
      <c r="F183" s="61"/>
      <c r="G183" s="65">
        <f>SUM(E179:E181)</f>
        <v>1081.6</v>
      </c>
      <c r="H183" s="25"/>
      <c r="I183" s="4"/>
      <c r="J183" s="34"/>
      <c r="K183" s="42"/>
    </row>
    <row r="184" spans="1:11" ht="15" customHeight="1" thickTop="1">
      <c r="A184" s="48"/>
      <c r="B184" s="48"/>
      <c r="C184" s="4"/>
      <c r="D184" s="4"/>
      <c r="E184" s="23"/>
      <c r="F184" s="61"/>
      <c r="G184" s="61"/>
      <c r="H184" s="25"/>
      <c r="I184" s="4"/>
      <c r="J184" s="34"/>
      <c r="K184" s="42"/>
    </row>
    <row r="185" spans="1:11" ht="15" customHeight="1">
      <c r="A185" s="49" t="s">
        <v>162</v>
      </c>
      <c r="B185" s="5"/>
      <c r="C185" s="4"/>
      <c r="D185" s="4"/>
      <c r="E185" s="57"/>
      <c r="F185" s="57"/>
      <c r="G185" s="25"/>
      <c r="H185" s="25"/>
      <c r="I185" s="4"/>
      <c r="J185" s="34"/>
      <c r="K185" s="42"/>
    </row>
    <row r="186" spans="1:11" ht="15" customHeight="1">
      <c r="A186" s="4" t="s">
        <v>256</v>
      </c>
      <c r="B186" s="124"/>
      <c r="C186" s="126"/>
      <c r="D186" s="4"/>
      <c r="E186" s="50">
        <v>3219.6</v>
      </c>
      <c r="F186" s="52"/>
      <c r="G186" s="1"/>
      <c r="H186" s="1"/>
      <c r="I186" s="4" t="s">
        <v>116</v>
      </c>
      <c r="J186" s="11"/>
      <c r="K186" s="33"/>
    </row>
    <row r="187" spans="1:11" ht="15" customHeight="1">
      <c r="A187" s="4"/>
      <c r="B187" s="4"/>
      <c r="C187" s="4"/>
      <c r="D187" s="4"/>
      <c r="E187" s="51"/>
      <c r="F187" s="52"/>
      <c r="G187" s="1"/>
      <c r="H187" s="1"/>
      <c r="I187" s="4"/>
      <c r="J187" s="11"/>
      <c r="K187" s="33"/>
    </row>
    <row r="188" spans="1:11" ht="15" customHeight="1" thickBot="1">
      <c r="A188" s="48" t="s">
        <v>222</v>
      </c>
      <c r="B188" s="5"/>
      <c r="C188" s="4"/>
      <c r="D188" s="4"/>
      <c r="E188" s="57"/>
      <c r="F188" s="57"/>
      <c r="G188" s="97">
        <f>SUM(E186:E186)</f>
        <v>3219.6</v>
      </c>
      <c r="H188" s="1"/>
      <c r="I188" s="4"/>
      <c r="J188" s="11"/>
      <c r="K188" s="33"/>
    </row>
    <row r="189" spans="1:11" ht="15" customHeight="1" thickTop="1">
      <c r="A189" s="48"/>
      <c r="B189" s="5"/>
      <c r="C189" s="4"/>
      <c r="D189" s="4"/>
      <c r="E189" s="57"/>
      <c r="F189" s="57"/>
      <c r="H189" s="1"/>
      <c r="I189" s="4"/>
      <c r="J189" s="11"/>
      <c r="K189" s="33"/>
    </row>
    <row r="190" spans="1:11" ht="15" customHeight="1">
      <c r="A190" s="49" t="s">
        <v>413</v>
      </c>
      <c r="B190" s="5"/>
      <c r="C190" s="4"/>
      <c r="D190" s="4"/>
      <c r="E190" s="57"/>
      <c r="F190" s="57"/>
      <c r="G190" s="25"/>
      <c r="H190" s="25"/>
      <c r="I190" s="4"/>
      <c r="J190" s="11"/>
      <c r="K190" s="33"/>
    </row>
    <row r="191" spans="1:11" ht="15" customHeight="1">
      <c r="A191" s="166" t="s">
        <v>693</v>
      </c>
      <c r="B191" s="124"/>
      <c r="C191" s="3"/>
      <c r="D191" s="4"/>
      <c r="E191" s="50">
        <v>1528.43</v>
      </c>
      <c r="F191" s="52"/>
      <c r="G191" s="1"/>
      <c r="H191" s="1"/>
      <c r="I191" s="4" t="s">
        <v>117</v>
      </c>
      <c r="J191" s="11"/>
      <c r="K191" s="33"/>
    </row>
    <row r="192" spans="1:11" ht="15" customHeight="1">
      <c r="A192" s="4"/>
      <c r="B192" s="4"/>
      <c r="C192" s="4"/>
      <c r="D192" s="4"/>
      <c r="E192" s="51"/>
      <c r="F192" s="52"/>
      <c r="G192" s="1"/>
      <c r="H192" s="1"/>
      <c r="I192" s="4"/>
      <c r="J192" s="11"/>
      <c r="K192" s="33"/>
    </row>
    <row r="193" spans="1:11" ht="15" customHeight="1" thickBot="1">
      <c r="A193" s="48" t="s">
        <v>414</v>
      </c>
      <c r="B193" s="5"/>
      <c r="C193" s="4"/>
      <c r="D193" s="4"/>
      <c r="E193" s="57"/>
      <c r="F193" s="57"/>
      <c r="G193" s="97">
        <f>SUM(E191:E191)</f>
        <v>1528.43</v>
      </c>
      <c r="H193" s="1"/>
      <c r="I193" s="4"/>
      <c r="J193" s="11"/>
      <c r="K193" s="33"/>
    </row>
    <row r="194" spans="1:11" ht="15" customHeight="1" thickTop="1">
      <c r="A194" s="48"/>
      <c r="B194" s="5"/>
      <c r="C194" s="4"/>
      <c r="D194" s="4"/>
      <c r="E194" s="57"/>
      <c r="F194" s="57"/>
      <c r="H194" s="1"/>
      <c r="I194" s="4"/>
      <c r="J194" s="11"/>
      <c r="K194" s="33"/>
    </row>
    <row r="195" spans="1:10" ht="15" customHeight="1">
      <c r="A195" s="49" t="s">
        <v>163</v>
      </c>
      <c r="B195" s="5"/>
      <c r="C195" s="4"/>
      <c r="D195" s="4"/>
      <c r="E195" s="57"/>
      <c r="F195" s="57"/>
      <c r="H195" s="1"/>
      <c r="I195" s="4"/>
      <c r="J195" s="4"/>
    </row>
    <row r="196" spans="1:10" ht="15" customHeight="1">
      <c r="A196" s="166" t="s">
        <v>739</v>
      </c>
      <c r="B196" s="124"/>
      <c r="C196" s="4"/>
      <c r="D196" s="166" t="s">
        <v>21</v>
      </c>
      <c r="E196" s="87">
        <v>37.03</v>
      </c>
      <c r="F196" s="58"/>
      <c r="I196" s="176" t="s">
        <v>740</v>
      </c>
      <c r="J196" s="4"/>
    </row>
    <row r="197" spans="1:10" ht="15" customHeight="1">
      <c r="A197" s="166" t="s">
        <v>741</v>
      </c>
      <c r="B197" s="124"/>
      <c r="C197" s="4"/>
      <c r="D197" s="166" t="s">
        <v>21</v>
      </c>
      <c r="E197" s="87">
        <v>28.25</v>
      </c>
      <c r="F197" s="58"/>
      <c r="I197" s="176" t="s">
        <v>742</v>
      </c>
      <c r="J197" s="4"/>
    </row>
    <row r="198" spans="1:10" ht="15" customHeight="1">
      <c r="A198" s="166" t="s">
        <v>694</v>
      </c>
      <c r="B198" s="124"/>
      <c r="C198" s="4"/>
      <c r="D198" s="4"/>
      <c r="E198" s="87">
        <v>11.05</v>
      </c>
      <c r="F198" s="58"/>
      <c r="I198" s="176" t="s">
        <v>695</v>
      </c>
      <c r="J198" s="4"/>
    </row>
    <row r="199" spans="1:10" ht="15" customHeight="1">
      <c r="A199" s="166" t="s">
        <v>696</v>
      </c>
      <c r="B199" s="124"/>
      <c r="C199" s="4"/>
      <c r="D199" s="4"/>
      <c r="E199" s="66">
        <v>40.08</v>
      </c>
      <c r="F199" s="58"/>
      <c r="I199" s="176" t="s">
        <v>697</v>
      </c>
      <c r="J199" s="4"/>
    </row>
    <row r="200" spans="1:13" ht="15" customHeight="1">
      <c r="A200" s="4"/>
      <c r="B200" s="4"/>
      <c r="C200" s="4"/>
      <c r="D200" s="4"/>
      <c r="E200" s="58"/>
      <c r="F200" s="58"/>
      <c r="G200" s="1"/>
      <c r="H200" s="1"/>
      <c r="I200" s="33"/>
      <c r="J200" s="4"/>
      <c r="K200" s="9"/>
      <c r="M200" s="23"/>
    </row>
    <row r="201" spans="1:13" ht="15" customHeight="1" thickBot="1">
      <c r="A201" s="48" t="s">
        <v>216</v>
      </c>
      <c r="B201" s="48"/>
      <c r="C201" s="4"/>
      <c r="D201" s="4"/>
      <c r="E201" s="23"/>
      <c r="F201" s="87"/>
      <c r="G201" s="69">
        <f>SUM(E196:E199)</f>
        <v>116.41</v>
      </c>
      <c r="H201" s="1"/>
      <c r="I201" s="33"/>
      <c r="J201" s="4"/>
      <c r="K201" s="9"/>
      <c r="M201" s="23"/>
    </row>
    <row r="202" spans="1:13" ht="15" customHeight="1" thickTop="1">
      <c r="A202" s="48"/>
      <c r="B202" s="48"/>
      <c r="C202" s="4"/>
      <c r="D202" s="4"/>
      <c r="E202" s="23"/>
      <c r="F202" s="87"/>
      <c r="G202" s="87"/>
      <c r="H202" s="1"/>
      <c r="I202" s="33"/>
      <c r="J202" s="4"/>
      <c r="K202" s="9"/>
      <c r="M202" s="23"/>
    </row>
    <row r="203" spans="1:13" ht="15" customHeight="1">
      <c r="A203" s="49" t="s">
        <v>353</v>
      </c>
      <c r="B203" s="5"/>
      <c r="C203" s="4"/>
      <c r="D203" s="4"/>
      <c r="E203" s="57"/>
      <c r="F203" s="57"/>
      <c r="G203" s="25"/>
      <c r="H203" s="25"/>
      <c r="I203" s="4"/>
      <c r="J203" s="4"/>
      <c r="K203" s="9"/>
      <c r="M203" s="23"/>
    </row>
    <row r="204" spans="1:13" ht="15" customHeight="1">
      <c r="A204" s="166" t="s">
        <v>698</v>
      </c>
      <c r="B204" s="124"/>
      <c r="C204" s="126"/>
      <c r="D204" s="4"/>
      <c r="E204" s="50">
        <v>173.83</v>
      </c>
      <c r="F204" s="52"/>
      <c r="G204" s="1"/>
      <c r="H204" s="1"/>
      <c r="I204" s="166" t="s">
        <v>699</v>
      </c>
      <c r="J204" s="4"/>
      <c r="K204" s="9"/>
      <c r="M204" s="23"/>
    </row>
    <row r="205" spans="1:13" ht="15" customHeight="1">
      <c r="A205" s="4"/>
      <c r="B205" s="4"/>
      <c r="C205" s="4"/>
      <c r="D205" s="4"/>
      <c r="E205" s="51"/>
      <c r="F205" s="52"/>
      <c r="G205" s="1"/>
      <c r="H205" s="1"/>
      <c r="I205" s="4"/>
      <c r="J205" s="4"/>
      <c r="K205" s="9"/>
      <c r="M205" s="23"/>
    </row>
    <row r="206" spans="1:13" ht="15" customHeight="1" thickBot="1">
      <c r="A206" s="48" t="s">
        <v>355</v>
      </c>
      <c r="B206" s="5"/>
      <c r="C206" s="4"/>
      <c r="D206" s="4"/>
      <c r="E206" s="57"/>
      <c r="F206" s="57"/>
      <c r="G206" s="97">
        <f>SUM(E204:E204)</f>
        <v>173.83</v>
      </c>
      <c r="H206" s="1"/>
      <c r="I206" s="4"/>
      <c r="J206" s="4"/>
      <c r="K206" s="9"/>
      <c r="M206" s="23"/>
    </row>
    <row r="207" spans="1:13" ht="15" customHeight="1" thickTop="1">
      <c r="A207" s="48"/>
      <c r="B207" s="48"/>
      <c r="C207" s="4"/>
      <c r="D207" s="4"/>
      <c r="E207" s="23"/>
      <c r="F207" s="87"/>
      <c r="G207" s="87"/>
      <c r="H207" s="1"/>
      <c r="I207" s="33"/>
      <c r="J207" s="4"/>
      <c r="K207" s="9"/>
      <c r="M207" s="23"/>
    </row>
    <row r="208" spans="1:13" ht="15" customHeight="1">
      <c r="A208" s="49" t="s">
        <v>188</v>
      </c>
      <c r="B208" s="5"/>
      <c r="C208" s="4"/>
      <c r="D208" s="4"/>
      <c r="E208" s="57"/>
      <c r="F208" s="57"/>
      <c r="G208" s="25"/>
      <c r="H208" s="25"/>
      <c r="I208" s="4"/>
      <c r="J208" s="4"/>
      <c r="K208" s="9"/>
      <c r="M208" s="23"/>
    </row>
    <row r="209" spans="1:13" ht="15" customHeight="1">
      <c r="A209" s="166" t="s">
        <v>700</v>
      </c>
      <c r="B209" s="124"/>
      <c r="C209" s="126"/>
      <c r="D209" s="4"/>
      <c r="E209" s="50">
        <v>129.29</v>
      </c>
      <c r="F209" s="52"/>
      <c r="G209" s="1"/>
      <c r="H209" s="1"/>
      <c r="I209" s="166" t="s">
        <v>187</v>
      </c>
      <c r="J209" s="4"/>
      <c r="K209" s="9"/>
      <c r="M209" s="23"/>
    </row>
    <row r="210" spans="1:13" ht="15" customHeight="1">
      <c r="A210" s="4"/>
      <c r="B210" s="4"/>
      <c r="C210" s="4"/>
      <c r="D210" s="4"/>
      <c r="E210" s="51"/>
      <c r="F210" s="52"/>
      <c r="G210" s="1"/>
      <c r="H210" s="1"/>
      <c r="I210" s="4"/>
      <c r="J210" s="4"/>
      <c r="K210" s="9"/>
      <c r="M210" s="23"/>
    </row>
    <row r="211" spans="1:13" ht="15" customHeight="1" thickBot="1">
      <c r="A211" s="48" t="s">
        <v>16</v>
      </c>
      <c r="B211" s="5"/>
      <c r="C211" s="4"/>
      <c r="D211" s="4"/>
      <c r="E211" s="57"/>
      <c r="F211" s="57"/>
      <c r="G211" s="97">
        <f>SUM(E209:E209)</f>
        <v>129.29</v>
      </c>
      <c r="H211" s="1"/>
      <c r="I211" s="4"/>
      <c r="J211" s="4"/>
      <c r="K211" s="9"/>
      <c r="M211" s="23"/>
    </row>
    <row r="212" spans="1:13" ht="15" customHeight="1" thickTop="1">
      <c r="A212" s="48"/>
      <c r="B212" s="48"/>
      <c r="C212" s="4"/>
      <c r="D212" s="4"/>
      <c r="E212" s="23"/>
      <c r="F212" s="87"/>
      <c r="G212" s="87"/>
      <c r="H212" s="1"/>
      <c r="I212" s="33"/>
      <c r="J212" s="4"/>
      <c r="K212" s="9"/>
      <c r="M212" s="23"/>
    </row>
    <row r="213" spans="1:13" ht="15" customHeight="1">
      <c r="A213" s="49" t="s">
        <v>189</v>
      </c>
      <c r="B213" s="48"/>
      <c r="C213" s="4"/>
      <c r="D213" s="4"/>
      <c r="E213" s="23"/>
      <c r="F213" s="87"/>
      <c r="G213" s="87"/>
      <c r="H213" s="1"/>
      <c r="I213" s="33"/>
      <c r="J213" s="4"/>
      <c r="K213" s="9"/>
      <c r="M213" s="23"/>
    </row>
    <row r="214" spans="1:13" ht="15" customHeight="1">
      <c r="A214" s="166" t="s">
        <v>701</v>
      </c>
      <c r="B214" s="48"/>
      <c r="C214" s="4"/>
      <c r="D214" s="4"/>
      <c r="E214" s="100">
        <v>20</v>
      </c>
      <c r="F214" s="87"/>
      <c r="G214" s="87"/>
      <c r="H214" s="1"/>
      <c r="I214" s="33" t="s">
        <v>125</v>
      </c>
      <c r="J214" s="4"/>
      <c r="K214" s="9"/>
      <c r="M214" s="23"/>
    </row>
    <row r="215" spans="1:13" ht="15" customHeight="1">
      <c r="A215" s="166" t="s">
        <v>702</v>
      </c>
      <c r="B215" s="124"/>
      <c r="C215" s="127"/>
      <c r="D215" s="4"/>
      <c r="E215" s="101">
        <v>20</v>
      </c>
      <c r="F215" s="87"/>
      <c r="G215" s="87"/>
      <c r="H215" s="1"/>
      <c r="I215" s="33" t="s">
        <v>125</v>
      </c>
      <c r="J215" s="4"/>
      <c r="K215" s="9"/>
      <c r="M215" s="23"/>
    </row>
    <row r="216" spans="1:13" ht="15" customHeight="1">
      <c r="A216" s="4"/>
      <c r="B216" s="48"/>
      <c r="C216" s="3"/>
      <c r="D216" s="4"/>
      <c r="E216" s="100"/>
      <c r="F216" s="87"/>
      <c r="G216" s="87"/>
      <c r="H216" s="1"/>
      <c r="I216" s="33"/>
      <c r="J216" s="4"/>
      <c r="K216" s="9"/>
      <c r="M216" s="23"/>
    </row>
    <row r="217" spans="1:13" ht="15" customHeight="1" thickBot="1">
      <c r="A217" s="48" t="s">
        <v>261</v>
      </c>
      <c r="B217" s="48"/>
      <c r="C217" s="3"/>
      <c r="D217" s="4"/>
      <c r="E217" s="100"/>
      <c r="F217" s="87"/>
      <c r="G217" s="69">
        <f>SUM(E214:E215)</f>
        <v>40</v>
      </c>
      <c r="H217" s="1"/>
      <c r="I217" s="33"/>
      <c r="J217" s="4"/>
      <c r="K217" s="9"/>
      <c r="M217" s="23"/>
    </row>
    <row r="218" spans="1:13" ht="15" customHeight="1" thickTop="1">
      <c r="A218" s="48"/>
      <c r="B218" s="48"/>
      <c r="C218" s="4"/>
      <c r="D218" s="4"/>
      <c r="E218" s="23"/>
      <c r="F218" s="87"/>
      <c r="G218" s="87"/>
      <c r="H218" s="1"/>
      <c r="I218" s="33"/>
      <c r="J218" s="4"/>
      <c r="K218" s="9"/>
      <c r="M218" s="23"/>
    </row>
    <row r="219" spans="1:12" ht="15" customHeight="1">
      <c r="A219" s="49" t="s">
        <v>253</v>
      </c>
      <c r="B219" s="4"/>
      <c r="C219" s="4"/>
      <c r="D219" s="4"/>
      <c r="E219" s="52"/>
      <c r="F219" s="52"/>
      <c r="G219" s="1"/>
      <c r="H219" s="1"/>
      <c r="I219" s="4"/>
      <c r="J219" s="34"/>
      <c r="K219" s="9"/>
      <c r="L219" s="29"/>
    </row>
    <row r="220" spans="1:12" ht="15" customHeight="1">
      <c r="A220" s="166" t="s">
        <v>704</v>
      </c>
      <c r="B220" s="124"/>
      <c r="C220" s="127"/>
      <c r="D220" s="4"/>
      <c r="E220" s="55">
        <v>60</v>
      </c>
      <c r="F220" s="52"/>
      <c r="G220" s="1"/>
      <c r="H220" s="1"/>
      <c r="I220" s="166" t="s">
        <v>703</v>
      </c>
      <c r="J220" s="34"/>
      <c r="K220" s="9"/>
      <c r="L220" s="29"/>
    </row>
    <row r="221" spans="1:12" ht="15" customHeight="1">
      <c r="A221" s="166" t="s">
        <v>743</v>
      </c>
      <c r="B221" s="124"/>
      <c r="C221" s="127"/>
      <c r="D221" s="166" t="s">
        <v>21</v>
      </c>
      <c r="E221" s="55">
        <v>22.66</v>
      </c>
      <c r="F221" s="52"/>
      <c r="G221" s="1"/>
      <c r="H221" s="1"/>
      <c r="I221" s="166" t="s">
        <v>744</v>
      </c>
      <c r="J221" s="34"/>
      <c r="K221" s="9"/>
      <c r="L221" s="29"/>
    </row>
    <row r="222" spans="1:12" ht="15" customHeight="1">
      <c r="A222" s="166" t="s">
        <v>705</v>
      </c>
      <c r="B222" s="124"/>
      <c r="C222" s="127"/>
      <c r="D222" s="4"/>
      <c r="E222" s="55">
        <v>8.31</v>
      </c>
      <c r="F222" s="52"/>
      <c r="G222" s="1"/>
      <c r="H222" s="1"/>
      <c r="I222" s="166" t="s">
        <v>706</v>
      </c>
      <c r="J222" s="34"/>
      <c r="K222" s="9"/>
      <c r="L222" s="29"/>
    </row>
    <row r="223" spans="1:12" ht="15" customHeight="1">
      <c r="A223" s="166" t="s">
        <v>707</v>
      </c>
      <c r="B223" s="124"/>
      <c r="C223" s="127"/>
      <c r="D223" s="4"/>
      <c r="E223" s="55">
        <v>94.31</v>
      </c>
      <c r="F223" s="52"/>
      <c r="G223" s="1"/>
      <c r="H223" s="1"/>
      <c r="I223" s="166" t="s">
        <v>387</v>
      </c>
      <c r="J223" s="34"/>
      <c r="K223" s="9"/>
      <c r="L223" s="29"/>
    </row>
    <row r="224" spans="1:12" ht="15" customHeight="1">
      <c r="A224" s="166" t="s">
        <v>708</v>
      </c>
      <c r="B224" s="124"/>
      <c r="C224" s="127"/>
      <c r="D224" s="4"/>
      <c r="E224" s="55">
        <v>88.95</v>
      </c>
      <c r="F224" s="52"/>
      <c r="G224" s="1"/>
      <c r="H224" s="1"/>
      <c r="I224" s="166" t="s">
        <v>709</v>
      </c>
      <c r="J224" s="34"/>
      <c r="K224" s="9"/>
      <c r="L224" s="29"/>
    </row>
    <row r="225" spans="1:12" ht="15" customHeight="1">
      <c r="A225" s="166" t="s">
        <v>710</v>
      </c>
      <c r="B225" s="124"/>
      <c r="C225" s="127"/>
      <c r="D225" s="4"/>
      <c r="E225" s="55">
        <v>69.14</v>
      </c>
      <c r="F225" s="52"/>
      <c r="G225" s="1"/>
      <c r="H225" s="1"/>
      <c r="I225" s="166" t="s">
        <v>329</v>
      </c>
      <c r="J225" s="34"/>
      <c r="K225" s="9"/>
      <c r="L225" s="29"/>
    </row>
    <row r="226" spans="1:12" ht="15" customHeight="1">
      <c r="A226" s="166" t="s">
        <v>711</v>
      </c>
      <c r="B226" s="124"/>
      <c r="C226" s="127"/>
      <c r="D226" s="4"/>
      <c r="E226" s="55">
        <v>4.99</v>
      </c>
      <c r="F226" s="52"/>
      <c r="G226" s="1"/>
      <c r="H226" s="1"/>
      <c r="I226" s="166" t="s">
        <v>46</v>
      </c>
      <c r="J226" s="34"/>
      <c r="K226" s="9"/>
      <c r="L226" s="29"/>
    </row>
    <row r="227" spans="1:12" ht="15" customHeight="1">
      <c r="A227" s="166" t="s">
        <v>712</v>
      </c>
      <c r="B227" s="124"/>
      <c r="C227" s="127"/>
      <c r="D227" s="4"/>
      <c r="E227" s="55">
        <v>8.33</v>
      </c>
      <c r="F227" s="52"/>
      <c r="G227" s="1"/>
      <c r="H227" s="1"/>
      <c r="I227" s="166" t="s">
        <v>713</v>
      </c>
      <c r="J227" s="34"/>
      <c r="K227" s="9"/>
      <c r="L227" s="29"/>
    </row>
    <row r="228" spans="1:12" ht="15" customHeight="1">
      <c r="A228" s="166" t="s">
        <v>714</v>
      </c>
      <c r="B228" s="124"/>
      <c r="C228" s="127"/>
      <c r="D228" s="4"/>
      <c r="E228" s="50">
        <v>85.07</v>
      </c>
      <c r="F228" s="52"/>
      <c r="G228" s="1"/>
      <c r="H228" s="1"/>
      <c r="I228" s="166" t="s">
        <v>339</v>
      </c>
      <c r="J228" s="34"/>
      <c r="K228" s="9"/>
      <c r="L228" s="29"/>
    </row>
    <row r="229" spans="1:12" ht="15" customHeight="1">
      <c r="A229" s="4"/>
      <c r="B229" s="4"/>
      <c r="C229" s="4"/>
      <c r="D229" s="4"/>
      <c r="E229" s="52"/>
      <c r="F229" s="52"/>
      <c r="G229" s="1"/>
      <c r="H229" s="1"/>
      <c r="I229" s="4"/>
      <c r="J229" s="34"/>
      <c r="K229" s="9"/>
      <c r="L229" s="29"/>
    </row>
    <row r="230" spans="1:12" ht="15" customHeight="1" thickBot="1">
      <c r="A230" s="48" t="s">
        <v>254</v>
      </c>
      <c r="B230" s="5"/>
      <c r="C230" s="4"/>
      <c r="D230" s="4"/>
      <c r="E230" s="53"/>
      <c r="F230" s="53"/>
      <c r="G230" s="45">
        <f>SUM(E220:E229)</f>
        <v>441.76</v>
      </c>
      <c r="H230" s="32"/>
      <c r="I230" s="4"/>
      <c r="J230" s="34"/>
      <c r="K230" s="9"/>
      <c r="L230" s="29"/>
    </row>
    <row r="231" spans="1:12" ht="15" customHeight="1" thickTop="1">
      <c r="A231" s="48"/>
      <c r="B231" s="5"/>
      <c r="C231" s="4"/>
      <c r="D231" s="4"/>
      <c r="E231" s="53"/>
      <c r="F231" s="53"/>
      <c r="G231" s="28"/>
      <c r="H231" s="32"/>
      <c r="I231" s="4"/>
      <c r="J231" s="34"/>
      <c r="K231" s="9"/>
      <c r="L231" s="29"/>
    </row>
    <row r="232" spans="1:12" ht="15" customHeight="1">
      <c r="A232" s="49" t="s">
        <v>64</v>
      </c>
      <c r="B232" s="48"/>
      <c r="C232" s="4"/>
      <c r="D232" s="4"/>
      <c r="E232" s="23"/>
      <c r="F232" s="55"/>
      <c r="G232" s="55"/>
      <c r="H232" s="1"/>
      <c r="I232" s="23"/>
      <c r="J232" s="34"/>
      <c r="K232" s="9"/>
      <c r="L232" s="29"/>
    </row>
    <row r="233" spans="1:12" ht="15" customHeight="1">
      <c r="A233" s="4" t="s">
        <v>65</v>
      </c>
      <c r="B233" s="124"/>
      <c r="C233" s="4"/>
      <c r="D233" s="166" t="s">
        <v>21</v>
      </c>
      <c r="E233" s="100">
        <v>1168.71</v>
      </c>
      <c r="F233" s="55"/>
      <c r="G233" s="55"/>
      <c r="H233" s="1"/>
      <c r="I233" s="23" t="s">
        <v>67</v>
      </c>
      <c r="J233" s="34"/>
      <c r="K233" s="9"/>
      <c r="L233" s="29"/>
    </row>
    <row r="234" spans="1:12" ht="15" customHeight="1">
      <c r="A234" s="4" t="s">
        <v>66</v>
      </c>
      <c r="B234" s="124"/>
      <c r="C234" s="4"/>
      <c r="D234" s="166" t="s">
        <v>21</v>
      </c>
      <c r="E234" s="101">
        <v>1288.08</v>
      </c>
      <c r="F234" s="55"/>
      <c r="G234" s="55"/>
      <c r="H234" s="1"/>
      <c r="I234" s="23" t="s">
        <v>68</v>
      </c>
      <c r="J234" s="34"/>
      <c r="K234" s="9"/>
      <c r="L234" s="29"/>
    </row>
    <row r="235" spans="1:12" ht="15" customHeight="1">
      <c r="A235" s="48"/>
      <c r="B235" s="48"/>
      <c r="C235" s="4"/>
      <c r="D235" s="4"/>
      <c r="E235" s="23"/>
      <c r="F235" s="55"/>
      <c r="G235" s="55"/>
      <c r="H235" s="1"/>
      <c r="I235" s="23"/>
      <c r="J235" s="34"/>
      <c r="K235" s="9"/>
      <c r="L235" s="29"/>
    </row>
    <row r="236" spans="1:12" ht="15" customHeight="1" thickBot="1">
      <c r="A236" s="48" t="s">
        <v>69</v>
      </c>
      <c r="B236" s="48"/>
      <c r="C236" s="4"/>
      <c r="D236" s="4"/>
      <c r="E236" s="23"/>
      <c r="F236" s="55"/>
      <c r="G236" s="56">
        <f>SUM(E233:E234)</f>
        <v>2456.79</v>
      </c>
      <c r="H236" s="1"/>
      <c r="I236" s="23"/>
      <c r="J236" s="34"/>
      <c r="K236" s="9"/>
      <c r="L236" s="29"/>
    </row>
    <row r="237" spans="1:12" ht="15" customHeight="1" thickTop="1">
      <c r="A237" s="48"/>
      <c r="B237" s="48"/>
      <c r="C237" s="4"/>
      <c r="D237" s="4"/>
      <c r="E237" s="23"/>
      <c r="F237" s="55"/>
      <c r="G237" s="55"/>
      <c r="H237" s="1"/>
      <c r="I237" s="23"/>
      <c r="J237" s="34"/>
      <c r="K237" s="9"/>
      <c r="L237" s="29"/>
    </row>
    <row r="238" spans="1:12" ht="15" customHeight="1">
      <c r="A238" s="49" t="s">
        <v>371</v>
      </c>
      <c r="B238" s="48"/>
      <c r="C238" s="4"/>
      <c r="D238" s="4"/>
      <c r="E238" s="23"/>
      <c r="F238" s="55"/>
      <c r="G238" s="55"/>
      <c r="H238" s="1"/>
      <c r="I238" s="23"/>
      <c r="J238" s="34"/>
      <c r="K238" s="9"/>
      <c r="L238" s="29"/>
    </row>
    <row r="239" spans="1:12" ht="15" customHeight="1">
      <c r="A239" s="166" t="s">
        <v>67</v>
      </c>
      <c r="B239" s="124"/>
      <c r="C239" s="4"/>
      <c r="D239" s="166"/>
      <c r="E239" s="101">
        <v>327.9</v>
      </c>
      <c r="F239" s="55"/>
      <c r="G239" s="55"/>
      <c r="H239" s="1"/>
      <c r="I239" s="184" t="s">
        <v>363</v>
      </c>
      <c r="J239" s="34"/>
      <c r="K239" s="9"/>
      <c r="L239" s="29"/>
    </row>
    <row r="240" spans="1:12" ht="15" customHeight="1">
      <c r="A240" s="48"/>
      <c r="B240" s="48"/>
      <c r="C240" s="4"/>
      <c r="D240" s="4"/>
      <c r="E240" s="23"/>
      <c r="F240" s="55"/>
      <c r="G240" s="55"/>
      <c r="H240" s="1"/>
      <c r="I240" s="23"/>
      <c r="J240" s="34"/>
      <c r="K240" s="9"/>
      <c r="L240" s="29"/>
    </row>
    <row r="241" spans="1:12" ht="15" customHeight="1" thickBot="1">
      <c r="A241" s="48" t="s">
        <v>372</v>
      </c>
      <c r="B241" s="48"/>
      <c r="C241" s="4"/>
      <c r="D241" s="4"/>
      <c r="E241" s="23"/>
      <c r="F241" s="55"/>
      <c r="G241" s="56">
        <f>SUM(E239:E239)</f>
        <v>327.9</v>
      </c>
      <c r="H241" s="1"/>
      <c r="I241" s="23"/>
      <c r="J241" s="34"/>
      <c r="K241" s="9"/>
      <c r="L241" s="29"/>
    </row>
    <row r="242" spans="1:12" ht="15" customHeight="1" thickTop="1">
      <c r="A242" s="48"/>
      <c r="B242" s="48"/>
      <c r="C242" s="4"/>
      <c r="D242" s="4"/>
      <c r="E242" s="23"/>
      <c r="F242" s="55"/>
      <c r="G242" s="55"/>
      <c r="H242" s="1"/>
      <c r="I242" s="23"/>
      <c r="J242" s="34"/>
      <c r="K242" s="9"/>
      <c r="L242" s="29"/>
    </row>
    <row r="243" spans="1:12" ht="15" customHeight="1">
      <c r="A243" s="49" t="s">
        <v>164</v>
      </c>
      <c r="B243" s="48"/>
      <c r="C243" s="4"/>
      <c r="D243" s="4"/>
      <c r="E243" s="23"/>
      <c r="F243" s="55"/>
      <c r="G243" s="55"/>
      <c r="H243" s="1"/>
      <c r="I243" s="23"/>
      <c r="J243" s="34"/>
      <c r="K243" s="9"/>
      <c r="L243" s="29"/>
    </row>
    <row r="244" spans="1:12" ht="15" customHeight="1">
      <c r="A244" s="4" t="s">
        <v>9</v>
      </c>
      <c r="B244" s="124"/>
      <c r="C244" s="126"/>
      <c r="D244" s="4"/>
      <c r="E244" s="100">
        <v>334.2</v>
      </c>
      <c r="F244" s="55"/>
      <c r="G244" s="55"/>
      <c r="H244" s="1"/>
      <c r="I244" s="23" t="s">
        <v>260</v>
      </c>
      <c r="J244" s="34"/>
      <c r="K244" s="9"/>
      <c r="L244" s="29"/>
    </row>
    <row r="245" spans="1:12" ht="15" customHeight="1">
      <c r="A245" s="4" t="s">
        <v>10</v>
      </c>
      <c r="B245" s="124"/>
      <c r="C245" s="126"/>
      <c r="D245" s="4"/>
      <c r="E245" s="101">
        <v>555.1</v>
      </c>
      <c r="F245" s="55"/>
      <c r="G245" s="55"/>
      <c r="H245" s="1"/>
      <c r="I245" s="23" t="s">
        <v>264</v>
      </c>
      <c r="J245" s="34"/>
      <c r="K245" s="9"/>
      <c r="L245" s="29"/>
    </row>
    <row r="246" spans="1:12" ht="15" customHeight="1">
      <c r="A246" s="48"/>
      <c r="B246" s="48"/>
      <c r="C246" s="4"/>
      <c r="D246" s="4"/>
      <c r="E246" s="23"/>
      <c r="F246" s="55"/>
      <c r="G246" s="55"/>
      <c r="H246" s="1"/>
      <c r="I246" s="23"/>
      <c r="J246" s="34"/>
      <c r="K246" s="9"/>
      <c r="L246" s="29"/>
    </row>
    <row r="247" spans="1:12" ht="15" customHeight="1" thickBot="1">
      <c r="A247" s="48" t="s">
        <v>217</v>
      </c>
      <c r="B247" s="48"/>
      <c r="C247" s="4"/>
      <c r="D247" s="4"/>
      <c r="E247" s="23"/>
      <c r="F247" s="55"/>
      <c r="G247" s="56">
        <f>SUM(E244:E245)</f>
        <v>889.3</v>
      </c>
      <c r="H247" s="1"/>
      <c r="I247" s="23"/>
      <c r="J247" s="34"/>
      <c r="K247" s="9"/>
      <c r="L247" s="29"/>
    </row>
    <row r="248" spans="1:12" ht="15" customHeight="1" thickTop="1">
      <c r="A248" s="48"/>
      <c r="B248" s="48"/>
      <c r="C248" s="4"/>
      <c r="D248" s="4"/>
      <c r="E248" s="23"/>
      <c r="F248" s="55"/>
      <c r="G248" s="55"/>
      <c r="H248" s="1"/>
      <c r="I248" s="23"/>
      <c r="J248" s="34"/>
      <c r="K248" s="9"/>
      <c r="L248" s="29"/>
    </row>
    <row r="249" spans="1:12" ht="15" customHeight="1">
      <c r="A249" s="49" t="s">
        <v>467</v>
      </c>
      <c r="B249" s="5"/>
      <c r="C249" s="13"/>
      <c r="D249" s="13"/>
      <c r="E249" s="23"/>
      <c r="F249" s="23"/>
      <c r="G249" s="23"/>
      <c r="H249" s="23"/>
      <c r="I249" s="23"/>
      <c r="J249" s="34"/>
      <c r="K249" s="35"/>
      <c r="L249" s="29"/>
    </row>
    <row r="250" spans="1:12" ht="15" customHeight="1">
      <c r="A250" s="166" t="s">
        <v>715</v>
      </c>
      <c r="B250" s="124"/>
      <c r="C250" s="126"/>
      <c r="D250" s="170"/>
      <c r="E250" s="55">
        <v>90.14</v>
      </c>
      <c r="F250" s="61"/>
      <c r="G250" s="25"/>
      <c r="H250" s="25"/>
      <c r="I250" s="170" t="s">
        <v>716</v>
      </c>
      <c r="J250" s="34"/>
      <c r="K250" s="35"/>
      <c r="L250" s="29"/>
    </row>
    <row r="251" spans="1:12" ht="15" customHeight="1">
      <c r="A251" s="166" t="s">
        <v>717</v>
      </c>
      <c r="B251" s="124"/>
      <c r="C251" s="126"/>
      <c r="D251" s="170"/>
      <c r="E251" s="55">
        <v>6.68</v>
      </c>
      <c r="F251" s="61"/>
      <c r="G251" s="25"/>
      <c r="H251" s="25"/>
      <c r="I251" s="170" t="s">
        <v>468</v>
      </c>
      <c r="J251" s="34"/>
      <c r="K251" s="35"/>
      <c r="L251" s="29"/>
    </row>
    <row r="252" spans="1:12" ht="15" customHeight="1">
      <c r="A252" s="166" t="s">
        <v>718</v>
      </c>
      <c r="B252" s="124"/>
      <c r="C252" s="126"/>
      <c r="D252" s="170"/>
      <c r="E252" s="55">
        <v>68.63</v>
      </c>
      <c r="F252" s="61"/>
      <c r="G252" s="25"/>
      <c r="H252" s="25"/>
      <c r="I252" s="170" t="s">
        <v>468</v>
      </c>
      <c r="J252" s="34"/>
      <c r="K252" s="35"/>
      <c r="L252" s="29"/>
    </row>
    <row r="253" spans="1:12" ht="15" customHeight="1">
      <c r="A253" s="166" t="s">
        <v>719</v>
      </c>
      <c r="B253" s="124"/>
      <c r="C253" s="126"/>
      <c r="D253" s="170"/>
      <c r="E253" s="50">
        <v>21.48</v>
      </c>
      <c r="F253" s="61"/>
      <c r="G253" s="25"/>
      <c r="H253" s="25"/>
      <c r="I253" s="170" t="s">
        <v>468</v>
      </c>
      <c r="J253" s="34"/>
      <c r="K253" s="35"/>
      <c r="L253" s="29"/>
    </row>
    <row r="254" spans="1:12" ht="15" customHeight="1">
      <c r="A254" s="49"/>
      <c r="B254" s="5"/>
      <c r="C254" s="13"/>
      <c r="D254" s="13"/>
      <c r="E254" s="61"/>
      <c r="F254" s="61"/>
      <c r="G254" s="25"/>
      <c r="H254" s="25"/>
      <c r="I254" s="13"/>
      <c r="J254" s="34"/>
      <c r="K254" s="35"/>
      <c r="L254" s="29"/>
    </row>
    <row r="255" spans="1:12" ht="15" customHeight="1" thickBot="1">
      <c r="A255" s="48" t="s">
        <v>472</v>
      </c>
      <c r="B255" s="5"/>
      <c r="C255" s="13"/>
      <c r="D255" s="13"/>
      <c r="E255" s="61"/>
      <c r="F255" s="61"/>
      <c r="G255" s="46">
        <f>SUM(E250:E253)</f>
        <v>186.92999999999998</v>
      </c>
      <c r="H255" s="25"/>
      <c r="I255" s="13"/>
      <c r="J255" s="34"/>
      <c r="K255" s="35"/>
      <c r="L255" s="29"/>
    </row>
    <row r="256" spans="1:12" ht="15" customHeight="1" thickTop="1">
      <c r="A256" s="48"/>
      <c r="B256" s="5"/>
      <c r="C256" s="13"/>
      <c r="D256" s="13"/>
      <c r="E256" s="61"/>
      <c r="F256" s="61"/>
      <c r="G256" s="25"/>
      <c r="H256" s="25"/>
      <c r="I256" s="13"/>
      <c r="J256" s="34"/>
      <c r="K256" s="35"/>
      <c r="L256" s="29"/>
    </row>
    <row r="257" spans="1:12" ht="15" customHeight="1">
      <c r="A257" s="49" t="s">
        <v>169</v>
      </c>
      <c r="C257" s="13"/>
      <c r="D257" s="13"/>
      <c r="E257" s="61"/>
      <c r="F257" s="61"/>
      <c r="G257" s="25"/>
      <c r="H257" s="25"/>
      <c r="I257" s="13"/>
      <c r="J257" s="34"/>
      <c r="K257" s="35"/>
      <c r="L257" s="29"/>
    </row>
    <row r="258" spans="1:12" ht="15" customHeight="1">
      <c r="A258" s="166" t="s">
        <v>720</v>
      </c>
      <c r="B258" s="124"/>
      <c r="C258" s="4"/>
      <c r="D258" s="13"/>
      <c r="E258" s="64">
        <v>535.99</v>
      </c>
      <c r="F258" s="61"/>
      <c r="G258" s="25"/>
      <c r="H258" s="25"/>
      <c r="I258" s="170" t="s">
        <v>721</v>
      </c>
      <c r="J258" s="34"/>
      <c r="K258" s="35"/>
      <c r="L258" s="29"/>
    </row>
    <row r="259" spans="1:12" ht="15" customHeight="1">
      <c r="A259" s="49"/>
      <c r="B259" s="4"/>
      <c r="C259" s="13"/>
      <c r="D259" s="13"/>
      <c r="E259" s="61"/>
      <c r="F259" s="61"/>
      <c r="G259" s="25"/>
      <c r="H259" s="25"/>
      <c r="I259" s="13"/>
      <c r="J259" s="34"/>
      <c r="K259" s="35"/>
      <c r="L259" s="29"/>
    </row>
    <row r="260" spans="1:12" ht="15" customHeight="1" thickBot="1">
      <c r="A260" s="48" t="s">
        <v>251</v>
      </c>
      <c r="B260" s="4"/>
      <c r="C260" s="13"/>
      <c r="D260" s="13"/>
      <c r="E260" s="61"/>
      <c r="F260" s="61"/>
      <c r="G260" s="46">
        <f>SUM(E258:E258)</f>
        <v>535.99</v>
      </c>
      <c r="H260" s="25"/>
      <c r="I260" s="13"/>
      <c r="J260" s="34"/>
      <c r="K260" s="35"/>
      <c r="L260" s="29"/>
    </row>
    <row r="261" spans="1:12" ht="15" customHeight="1" thickTop="1">
      <c r="A261" s="48"/>
      <c r="B261" s="4"/>
      <c r="C261" s="13"/>
      <c r="D261" s="13"/>
      <c r="E261" s="61"/>
      <c r="F261" s="61"/>
      <c r="G261" s="25"/>
      <c r="H261" s="25"/>
      <c r="I261" s="13"/>
      <c r="J261" s="34"/>
      <c r="K261" s="35"/>
      <c r="L261" s="29"/>
    </row>
    <row r="262" spans="1:12" ht="15" customHeight="1">
      <c r="A262" s="49" t="s">
        <v>375</v>
      </c>
      <c r="B262" s="4"/>
      <c r="C262" s="4"/>
      <c r="D262" s="4"/>
      <c r="E262" s="52"/>
      <c r="F262" s="52"/>
      <c r="G262" s="1"/>
      <c r="H262" s="1"/>
      <c r="I262" s="4"/>
      <c r="J262" s="34"/>
      <c r="K262" s="35"/>
      <c r="L262" s="29"/>
    </row>
    <row r="263" spans="1:12" ht="15" customHeight="1">
      <c r="A263" s="166" t="s">
        <v>722</v>
      </c>
      <c r="B263" s="124"/>
      <c r="C263" s="127"/>
      <c r="D263" s="4"/>
      <c r="E263" s="55">
        <v>700.96</v>
      </c>
      <c r="F263" s="52"/>
      <c r="G263" s="1"/>
      <c r="H263" s="1"/>
      <c r="I263" s="166" t="s">
        <v>119</v>
      </c>
      <c r="J263" s="34"/>
      <c r="K263" s="35"/>
      <c r="L263" s="29"/>
    </row>
    <row r="264" spans="1:12" ht="15" customHeight="1">
      <c r="A264" s="166" t="s">
        <v>723</v>
      </c>
      <c r="B264" s="124"/>
      <c r="C264" s="127"/>
      <c r="D264" s="4"/>
      <c r="E264" s="50">
        <v>79.38</v>
      </c>
      <c r="F264" s="52"/>
      <c r="G264" s="1"/>
      <c r="H264" s="1"/>
      <c r="I264" s="166" t="s">
        <v>119</v>
      </c>
      <c r="J264" s="34"/>
      <c r="K264" s="35"/>
      <c r="L264" s="29"/>
    </row>
    <row r="265" spans="1:12" ht="15" customHeight="1">
      <c r="A265" s="4"/>
      <c r="B265" s="4"/>
      <c r="C265" s="4"/>
      <c r="D265" s="4"/>
      <c r="E265" s="52"/>
      <c r="F265" s="52"/>
      <c r="G265" s="1"/>
      <c r="H265" s="1"/>
      <c r="I265" s="4"/>
      <c r="J265" s="34"/>
      <c r="K265" s="35"/>
      <c r="L265" s="29"/>
    </row>
    <row r="266" spans="1:12" ht="15" customHeight="1" thickBot="1">
      <c r="A266" s="48" t="s">
        <v>396</v>
      </c>
      <c r="B266" s="5"/>
      <c r="C266" s="4"/>
      <c r="D266" s="4"/>
      <c r="E266" s="53"/>
      <c r="F266" s="53"/>
      <c r="G266" s="45">
        <f>SUM(E263:E265)</f>
        <v>780.34</v>
      </c>
      <c r="H266" s="32"/>
      <c r="I266" s="4"/>
      <c r="J266" s="34"/>
      <c r="K266" s="35"/>
      <c r="L266" s="29"/>
    </row>
    <row r="267" spans="1:12" ht="15" customHeight="1" thickTop="1">
      <c r="A267" s="48"/>
      <c r="B267" s="4"/>
      <c r="C267" s="13"/>
      <c r="D267" s="13"/>
      <c r="E267" s="61"/>
      <c r="F267" s="61"/>
      <c r="G267" s="25"/>
      <c r="H267" s="25"/>
      <c r="I267" s="13"/>
      <c r="J267" s="34"/>
      <c r="K267" s="35"/>
      <c r="L267" s="29"/>
    </row>
    <row r="268" spans="1:12" ht="15" customHeight="1">
      <c r="A268" s="49" t="s">
        <v>190</v>
      </c>
      <c r="B268" s="4"/>
      <c r="C268" s="13"/>
      <c r="D268" s="13"/>
      <c r="E268" s="61"/>
      <c r="F268" s="61"/>
      <c r="G268" s="25"/>
      <c r="H268" s="25"/>
      <c r="I268" s="13"/>
      <c r="J268" s="34"/>
      <c r="K268" s="35"/>
      <c r="L268" s="29"/>
    </row>
    <row r="269" spans="1:12" ht="15" customHeight="1">
      <c r="A269" s="166" t="s">
        <v>724</v>
      </c>
      <c r="B269" s="124"/>
      <c r="C269" s="13"/>
      <c r="D269" s="13"/>
      <c r="E269" s="64">
        <v>200.22</v>
      </c>
      <c r="F269" s="61"/>
      <c r="G269" s="25"/>
      <c r="H269" s="25"/>
      <c r="I269" s="13" t="s">
        <v>265</v>
      </c>
      <c r="J269" s="34"/>
      <c r="K269" s="35"/>
      <c r="L269" s="29"/>
    </row>
    <row r="270" spans="1:12" ht="15" customHeight="1">
      <c r="A270" s="48"/>
      <c r="B270" s="4"/>
      <c r="C270" s="13"/>
      <c r="D270" s="13"/>
      <c r="E270" s="61"/>
      <c r="F270" s="61"/>
      <c r="G270" s="25"/>
      <c r="H270" s="25"/>
      <c r="I270" s="13"/>
      <c r="J270" s="34"/>
      <c r="K270" s="35"/>
      <c r="L270" s="29"/>
    </row>
    <row r="271" spans="1:12" ht="15" customHeight="1" thickBot="1">
      <c r="A271" s="48" t="s">
        <v>191</v>
      </c>
      <c r="B271" s="4"/>
      <c r="C271" s="13"/>
      <c r="D271" s="13"/>
      <c r="E271" s="61"/>
      <c r="F271" s="61"/>
      <c r="G271" s="46">
        <f>SUM(E269)</f>
        <v>200.22</v>
      </c>
      <c r="H271" s="25"/>
      <c r="I271" s="13"/>
      <c r="J271" s="34"/>
      <c r="K271" s="35"/>
      <c r="L271" s="29"/>
    </row>
    <row r="272" spans="1:12" ht="15" customHeight="1" thickTop="1">
      <c r="A272" s="48"/>
      <c r="B272" s="4"/>
      <c r="C272" s="13"/>
      <c r="D272" s="13"/>
      <c r="E272" s="61"/>
      <c r="F272" s="61"/>
      <c r="G272" s="25"/>
      <c r="H272" s="25"/>
      <c r="I272" s="13"/>
      <c r="J272" s="34"/>
      <c r="K272" s="35"/>
      <c r="L272" s="29"/>
    </row>
    <row r="273" spans="1:12" ht="15" customHeight="1">
      <c r="A273" s="48"/>
      <c r="B273" s="4"/>
      <c r="C273" s="13"/>
      <c r="D273" s="13"/>
      <c r="E273" s="61"/>
      <c r="F273" s="61"/>
      <c r="G273" s="25"/>
      <c r="H273" s="25"/>
      <c r="I273" s="13"/>
      <c r="J273" s="34"/>
      <c r="K273" s="35"/>
      <c r="L273" s="29"/>
    </row>
    <row r="274" spans="1:12" ht="15" customHeight="1" thickBot="1">
      <c r="A274" s="11"/>
      <c r="B274" s="11"/>
      <c r="C274" s="8"/>
      <c r="D274" s="8"/>
      <c r="E274" s="155">
        <f>SUM(E93:E273)+E59</f>
        <v>43519.09000000002</v>
      </c>
      <c r="F274" s="156"/>
      <c r="G274" s="155">
        <f>SUM(G93:G273)+E59</f>
        <v>43519.09000000001</v>
      </c>
      <c r="H274" s="1"/>
      <c r="I274" s="39" t="s">
        <v>725</v>
      </c>
      <c r="J274" s="4"/>
      <c r="K274" s="9"/>
      <c r="L274" s="29"/>
    </row>
    <row r="275" spans="1:12" ht="15" customHeight="1" thickTop="1">
      <c r="A275" s="11"/>
      <c r="B275" s="11"/>
      <c r="C275" s="8"/>
      <c r="D275" s="8"/>
      <c r="E275" s="87"/>
      <c r="F275" s="87"/>
      <c r="G275" s="87"/>
      <c r="H275" s="1"/>
      <c r="I275" s="39"/>
      <c r="J275" s="4"/>
      <c r="K275" s="9"/>
      <c r="L275" s="29"/>
    </row>
    <row r="276" spans="1:12" ht="15" customHeight="1">
      <c r="A276" s="11"/>
      <c r="B276" s="11"/>
      <c r="C276" s="8"/>
      <c r="D276" s="8"/>
      <c r="E276" s="87"/>
      <c r="F276" s="87"/>
      <c r="G276" s="87"/>
      <c r="H276" s="1"/>
      <c r="I276" s="39"/>
      <c r="J276" s="4"/>
      <c r="K276" s="9"/>
      <c r="L276" s="29"/>
    </row>
    <row r="277" spans="1:12" ht="15" customHeight="1">
      <c r="A277" s="157" t="s">
        <v>625</v>
      </c>
      <c r="B277" s="13"/>
      <c r="C277" s="13"/>
      <c r="D277" s="13"/>
      <c r="E277" s="98"/>
      <c r="F277" s="54"/>
      <c r="I277" s="13"/>
      <c r="J277" s="4"/>
      <c r="K277" s="9"/>
      <c r="L277" s="29"/>
    </row>
    <row r="278" spans="1:12" ht="15" customHeight="1">
      <c r="A278" s="13"/>
      <c r="B278" s="13"/>
      <c r="C278" s="13"/>
      <c r="D278" s="13"/>
      <c r="E278" s="54"/>
      <c r="F278" s="54"/>
      <c r="I278" s="13"/>
      <c r="J278" s="4"/>
      <c r="K278" s="9"/>
      <c r="L278" s="29"/>
    </row>
    <row r="279" spans="1:12" ht="15" customHeight="1">
      <c r="A279" s="49" t="s">
        <v>726</v>
      </c>
      <c r="B279" s="5"/>
      <c r="C279" s="13"/>
      <c r="D279" s="13"/>
      <c r="E279" s="23"/>
      <c r="F279" s="23"/>
      <c r="G279" s="23"/>
      <c r="H279" s="23"/>
      <c r="I279" s="23"/>
      <c r="L279" s="29"/>
    </row>
    <row r="280" spans="1:12" ht="15" customHeight="1">
      <c r="A280" s="166" t="s">
        <v>727</v>
      </c>
      <c r="B280" s="4"/>
      <c r="C280" s="126"/>
      <c r="D280" s="170" t="s">
        <v>21</v>
      </c>
      <c r="E280" s="64">
        <v>2681.99</v>
      </c>
      <c r="F280" s="61"/>
      <c r="G280" s="25"/>
      <c r="H280" s="25"/>
      <c r="I280" s="170" t="s">
        <v>728</v>
      </c>
      <c r="J280" s="14"/>
      <c r="L280" s="29"/>
    </row>
    <row r="281" spans="1:12" ht="15" customHeight="1">
      <c r="A281" s="49"/>
      <c r="B281" s="5"/>
      <c r="C281" s="13"/>
      <c r="D281" s="13"/>
      <c r="E281" s="61"/>
      <c r="F281" s="61"/>
      <c r="G281" s="25"/>
      <c r="H281" s="25"/>
      <c r="I281" s="13"/>
      <c r="J281" s="14"/>
      <c r="L281" s="29"/>
    </row>
    <row r="282" spans="1:12" ht="15" customHeight="1" thickBot="1">
      <c r="A282" s="48" t="s">
        <v>729</v>
      </c>
      <c r="B282" s="5"/>
      <c r="C282" s="13"/>
      <c r="D282" s="13"/>
      <c r="E282" s="61"/>
      <c r="F282" s="61"/>
      <c r="G282" s="46">
        <f>SUM(E280:E280)</f>
        <v>2681.99</v>
      </c>
      <c r="H282" s="25"/>
      <c r="I282" s="42" t="s">
        <v>746</v>
      </c>
      <c r="J282" s="14"/>
      <c r="L282" s="29"/>
    </row>
    <row r="283" spans="1:12" ht="15" customHeight="1" thickTop="1">
      <c r="A283" s="48"/>
      <c r="B283" s="5"/>
      <c r="C283" s="13"/>
      <c r="D283" s="13"/>
      <c r="E283" s="61"/>
      <c r="F283" s="61"/>
      <c r="G283" s="25"/>
      <c r="H283" s="25"/>
      <c r="I283" s="13"/>
      <c r="J283" s="14"/>
      <c r="L283" s="29"/>
    </row>
    <row r="284" spans="1:12" ht="15" customHeight="1">
      <c r="A284" s="48"/>
      <c r="B284" s="5"/>
      <c r="C284" s="13"/>
      <c r="D284" s="13"/>
      <c r="E284" s="61"/>
      <c r="F284" s="61"/>
      <c r="G284" s="25"/>
      <c r="H284" s="25"/>
      <c r="I284" s="13"/>
      <c r="J284" s="14"/>
      <c r="L284" s="29"/>
    </row>
    <row r="285" spans="1:12" ht="15" customHeight="1" thickBot="1">
      <c r="A285" s="48"/>
      <c r="B285" s="5"/>
      <c r="C285" s="13"/>
      <c r="D285" s="13"/>
      <c r="E285" s="199">
        <f>+E68+E280</f>
        <v>5353.74</v>
      </c>
      <c r="F285" s="198"/>
      <c r="G285" s="199">
        <f>+G68+G282</f>
        <v>5353.74</v>
      </c>
      <c r="H285" s="25"/>
      <c r="I285" s="24" t="s">
        <v>745</v>
      </c>
      <c r="J285" s="14"/>
      <c r="L285" s="29"/>
    </row>
    <row r="286" spans="1:12" ht="15" customHeight="1" thickTop="1">
      <c r="A286" s="48"/>
      <c r="B286" s="5"/>
      <c r="C286" s="13"/>
      <c r="D286" s="13"/>
      <c r="E286" s="61"/>
      <c r="F286" s="61"/>
      <c r="G286" s="25"/>
      <c r="H286" s="25"/>
      <c r="I286" s="13"/>
      <c r="J286" s="14"/>
      <c r="L286" s="29"/>
    </row>
    <row r="287" spans="1:9" ht="15" customHeight="1">
      <c r="A287" s="48"/>
      <c r="B287" s="5"/>
      <c r="C287" s="13"/>
      <c r="D287" s="13"/>
      <c r="E287" s="61"/>
      <c r="F287" s="61"/>
      <c r="G287" s="25"/>
      <c r="H287" s="25"/>
      <c r="I287" s="13"/>
    </row>
    <row r="288" spans="1:9" ht="15.75" thickBot="1">
      <c r="A288" s="27"/>
      <c r="B288" s="13"/>
      <c r="C288" s="13"/>
      <c r="D288" s="13"/>
      <c r="E288" s="154">
        <f>E274+E285</f>
        <v>48872.830000000016</v>
      </c>
      <c r="F288" s="197"/>
      <c r="G288" s="154">
        <f>G274+G285</f>
        <v>48872.83000000001</v>
      </c>
      <c r="H288" s="25"/>
      <c r="I288" s="39" t="s">
        <v>730</v>
      </c>
    </row>
    <row r="289" ht="15" thickTop="1"/>
    <row r="290" ht="14.25">
      <c r="A290" s="171"/>
    </row>
  </sheetData>
  <sheetProtection/>
  <printOptions horizontalCentered="1"/>
  <pageMargins left="0.31" right="0.32" top="0.34" bottom="0.45" header="0.27" footer="0.45"/>
  <pageSetup horizontalDpi="300" verticalDpi="300" orientation="portrait" scale="65" r:id="rId1"/>
  <headerFooter alignWithMargins="0">
    <oddFooter>&amp;R&amp;P</oddFooter>
  </headerFooter>
  <rowBreaks count="2" manualBreakCount="2">
    <brk id="74" max="8" man="1"/>
    <brk id="218" max="8" man="1"/>
  </rowBreaks>
  <ignoredErrors>
    <ignoredError sqref="G81 G87 G90 G7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U244"/>
  <sheetViews>
    <sheetView zoomScale="75" zoomScaleNormal="75" zoomScalePageLayoutView="0" workbookViewId="0" topLeftCell="A203">
      <selection activeCell="G57" sqref="G57"/>
    </sheetView>
  </sheetViews>
  <sheetFormatPr defaultColWidth="9.00390625" defaultRowHeight="14.25"/>
  <cols>
    <col min="1" max="1" width="33.00390625" style="12" customWidth="1"/>
    <col min="2" max="2" width="1.625" style="12" customWidth="1"/>
    <col min="3" max="3" width="3.50390625" style="17" customWidth="1"/>
    <col min="4" max="4" width="1.625" style="17" customWidth="1"/>
    <col min="5" max="5" width="14.125" style="63" customWidth="1"/>
    <col min="6" max="6" width="1.625" style="63" customWidth="1"/>
    <col min="7" max="7" width="12.375" style="7" customWidth="1"/>
    <col min="8" max="8" width="1.625" style="7" customWidth="1"/>
    <col min="9" max="9" width="45.375" style="16" customWidth="1"/>
    <col min="10" max="10" width="7.625" style="13" customWidth="1"/>
    <col min="11" max="11" width="12.75390625" style="18" customWidth="1"/>
    <col min="12" max="12" width="12.25390625" style="22" customWidth="1"/>
    <col min="13" max="13" width="13.625" style="22" customWidth="1"/>
    <col min="14" max="14" width="20.375" style="23" customWidth="1"/>
    <col min="15" max="15" width="6.00390625" style="23" customWidth="1"/>
    <col min="16" max="18" width="9.00390625" style="23" customWidth="1"/>
    <col min="19" max="19" width="9.00390625" style="22" customWidth="1"/>
    <col min="20" max="20" width="9.00390625" style="23" customWidth="1"/>
    <col min="21" max="21" width="9.00390625" style="22" customWidth="1"/>
    <col min="22" max="16384" width="9.00390625" style="23" customWidth="1"/>
  </cols>
  <sheetData>
    <row r="1" spans="1:2" s="107" customFormat="1" ht="18">
      <c r="A1" s="106" t="s">
        <v>218</v>
      </c>
      <c r="B1" s="106"/>
    </row>
    <row r="2" spans="1:13" s="107" customFormat="1" ht="18">
      <c r="A2" s="80" t="s">
        <v>747</v>
      </c>
      <c r="B2" s="80"/>
      <c r="M2" s="118"/>
    </row>
    <row r="3" spans="3:21" s="79" customFormat="1" ht="15" customHeight="1">
      <c r="C3" s="72"/>
      <c r="D3" s="72"/>
      <c r="E3" s="73"/>
      <c r="F3" s="73"/>
      <c r="G3" s="74"/>
      <c r="H3" s="74"/>
      <c r="I3" s="75"/>
      <c r="J3" s="76"/>
      <c r="K3" s="77"/>
      <c r="L3" s="78"/>
      <c r="M3" s="78"/>
      <c r="S3" s="78"/>
      <c r="U3" s="78"/>
    </row>
    <row r="4" spans="1:21" s="79" customFormat="1" ht="15" customHeight="1">
      <c r="A4" s="102" t="s">
        <v>12</v>
      </c>
      <c r="C4" s="72"/>
      <c r="D4" s="72"/>
      <c r="E4" s="73"/>
      <c r="F4" s="73"/>
      <c r="G4" s="74"/>
      <c r="H4" s="74"/>
      <c r="I4" s="75"/>
      <c r="J4" s="76"/>
      <c r="K4" s="77"/>
      <c r="L4" s="78"/>
      <c r="M4" s="78"/>
      <c r="S4" s="78"/>
      <c r="U4" s="78"/>
    </row>
    <row r="5" spans="1:21" s="79" customFormat="1" ht="15" customHeight="1">
      <c r="A5" s="102"/>
      <c r="C5" s="72"/>
      <c r="D5" s="72"/>
      <c r="E5" s="73"/>
      <c r="F5" s="73"/>
      <c r="G5" s="74"/>
      <c r="H5" s="74"/>
      <c r="I5" s="75"/>
      <c r="J5" s="76"/>
      <c r="K5" s="77"/>
      <c r="L5" s="78"/>
      <c r="M5" s="78"/>
      <c r="S5" s="78"/>
      <c r="U5" s="78"/>
    </row>
    <row r="6" spans="1:11" ht="15" customHeight="1">
      <c r="A6" s="141" t="s">
        <v>34</v>
      </c>
      <c r="B6" s="79"/>
      <c r="C6" s="72"/>
      <c r="D6" s="72"/>
      <c r="E6" s="73"/>
      <c r="F6" s="73"/>
      <c r="G6" s="74"/>
      <c r="H6" s="74"/>
      <c r="I6" s="75"/>
      <c r="J6" s="17"/>
      <c r="K6" s="15"/>
    </row>
    <row r="7" spans="1:11" ht="15" customHeight="1">
      <c r="A7" s="79"/>
      <c r="B7" s="79"/>
      <c r="C7" s="72"/>
      <c r="D7" s="72"/>
      <c r="E7" s="73"/>
      <c r="F7" s="73"/>
      <c r="G7" s="74"/>
      <c r="H7" s="74"/>
      <c r="I7" s="75"/>
      <c r="J7" s="17"/>
      <c r="K7" s="15"/>
    </row>
    <row r="8" spans="1:21" s="96" customFormat="1" ht="15" customHeight="1">
      <c r="A8" s="82" t="s">
        <v>156</v>
      </c>
      <c r="B8" s="19"/>
      <c r="C8" s="83"/>
      <c r="D8" s="13"/>
      <c r="E8" s="84" t="s">
        <v>157</v>
      </c>
      <c r="F8" s="13"/>
      <c r="G8" s="85" t="s">
        <v>158</v>
      </c>
      <c r="H8" s="13"/>
      <c r="I8" s="86" t="s">
        <v>159</v>
      </c>
      <c r="J8" s="93"/>
      <c r="K8" s="94"/>
      <c r="L8" s="95"/>
      <c r="M8" s="95"/>
      <c r="S8" s="95"/>
      <c r="U8" s="95"/>
    </row>
    <row r="9" spans="1:21" s="96" customFormat="1" ht="15" customHeight="1">
      <c r="A9" s="12"/>
      <c r="B9" s="12"/>
      <c r="C9" s="13"/>
      <c r="D9" s="13"/>
      <c r="E9" s="71"/>
      <c r="F9" s="71"/>
      <c r="G9" s="30"/>
      <c r="H9" s="30"/>
      <c r="I9" s="13"/>
      <c r="J9" s="93"/>
      <c r="K9" s="94"/>
      <c r="L9" s="95"/>
      <c r="M9" s="95"/>
      <c r="S9" s="95"/>
      <c r="U9" s="95"/>
    </row>
    <row r="10" spans="1:11" ht="15" customHeight="1">
      <c r="A10" s="89" t="s">
        <v>27</v>
      </c>
      <c r="B10" s="89"/>
      <c r="C10" s="140"/>
      <c r="D10" s="79"/>
      <c r="E10" s="91"/>
      <c r="F10" s="92"/>
      <c r="G10" s="92"/>
      <c r="H10" s="90"/>
      <c r="I10" s="75"/>
      <c r="J10" s="34"/>
      <c r="K10" s="35"/>
    </row>
    <row r="11" spans="1:11" ht="15" customHeight="1">
      <c r="A11" s="166" t="s">
        <v>482</v>
      </c>
      <c r="B11" s="4"/>
      <c r="C11" s="142"/>
      <c r="D11" s="79"/>
      <c r="E11" s="51">
        <v>215.82</v>
      </c>
      <c r="F11" s="87"/>
      <c r="G11" s="58">
        <f>+E11</f>
        <v>215.82</v>
      </c>
      <c r="H11" s="90"/>
      <c r="I11" s="151" t="s">
        <v>335</v>
      </c>
      <c r="J11" s="34"/>
      <c r="K11" s="35"/>
    </row>
    <row r="12" spans="1:11" ht="15" customHeight="1">
      <c r="A12" s="4" t="s">
        <v>241</v>
      </c>
      <c r="B12" s="4"/>
      <c r="C12" s="142"/>
      <c r="D12" s="79"/>
      <c r="E12" s="51">
        <v>1983.13</v>
      </c>
      <c r="F12" s="87"/>
      <c r="G12" s="58">
        <f aca="true" t="shared" si="0" ref="G12:G19">+E12</f>
        <v>1983.13</v>
      </c>
      <c r="H12" s="39"/>
      <c r="I12" s="75"/>
      <c r="J12" s="34"/>
      <c r="K12" s="35"/>
    </row>
    <row r="13" spans="1:11" ht="15" customHeight="1">
      <c r="A13" s="4" t="s">
        <v>296</v>
      </c>
      <c r="B13" s="4"/>
      <c r="C13" s="142"/>
      <c r="D13" s="79"/>
      <c r="E13" s="51">
        <v>651.43</v>
      </c>
      <c r="F13" s="87"/>
      <c r="G13" s="58">
        <f>+E13</f>
        <v>651.43</v>
      </c>
      <c r="H13" s="39"/>
      <c r="I13" s="75"/>
      <c r="J13" s="34"/>
      <c r="K13" s="35"/>
    </row>
    <row r="14" spans="1:11" ht="15" customHeight="1">
      <c r="A14" s="4" t="s">
        <v>165</v>
      </c>
      <c r="B14" s="4"/>
      <c r="C14" s="142"/>
      <c r="D14" s="79"/>
      <c r="E14" s="51">
        <v>1884.83</v>
      </c>
      <c r="F14" s="87"/>
      <c r="G14" s="58">
        <f t="shared" si="0"/>
        <v>1884.83</v>
      </c>
      <c r="H14" s="39"/>
      <c r="I14" s="75"/>
      <c r="J14" s="34"/>
      <c r="K14" s="35"/>
    </row>
    <row r="15" spans="1:11" ht="15" customHeight="1">
      <c r="A15" s="166" t="s">
        <v>333</v>
      </c>
      <c r="B15" s="4"/>
      <c r="C15" s="142"/>
      <c r="D15" s="79"/>
      <c r="E15" s="51">
        <v>30.2</v>
      </c>
      <c r="F15" s="87"/>
      <c r="G15" s="58">
        <f>+E15</f>
        <v>30.2</v>
      </c>
      <c r="H15" s="39"/>
      <c r="I15" s="151"/>
      <c r="J15" s="34"/>
      <c r="K15" s="35"/>
    </row>
    <row r="16" spans="1:11" ht="15" customHeight="1">
      <c r="A16" s="166" t="s">
        <v>748</v>
      </c>
      <c r="B16" s="4"/>
      <c r="C16" s="142"/>
      <c r="D16" s="79"/>
      <c r="E16" s="51">
        <v>102.84</v>
      </c>
      <c r="F16" s="87"/>
      <c r="G16" s="58">
        <f>+E16</f>
        <v>102.84</v>
      </c>
      <c r="H16" s="39"/>
      <c r="I16" s="151"/>
      <c r="J16" s="34"/>
      <c r="K16" s="35"/>
    </row>
    <row r="17" spans="1:11" ht="15" customHeight="1">
      <c r="A17" s="4" t="s">
        <v>155</v>
      </c>
      <c r="B17" s="4"/>
      <c r="C17" s="142"/>
      <c r="D17" s="79"/>
      <c r="E17" s="51">
        <v>1385.35</v>
      </c>
      <c r="F17" s="87"/>
      <c r="G17" s="58">
        <f t="shared" si="0"/>
        <v>1385.35</v>
      </c>
      <c r="H17" s="14"/>
      <c r="I17" s="75"/>
      <c r="J17" s="34"/>
      <c r="K17" s="35"/>
    </row>
    <row r="18" spans="1:11" ht="15" customHeight="1">
      <c r="A18" s="4" t="s">
        <v>136</v>
      </c>
      <c r="B18" s="4"/>
      <c r="C18" s="142"/>
      <c r="D18" s="79"/>
      <c r="E18" s="51">
        <v>150.01</v>
      </c>
      <c r="F18" s="87"/>
      <c r="G18" s="58">
        <f t="shared" si="0"/>
        <v>150.01</v>
      </c>
      <c r="H18" s="117"/>
      <c r="I18" s="75"/>
      <c r="J18" s="34"/>
      <c r="K18" s="35"/>
    </row>
    <row r="19" spans="1:11" ht="15" customHeight="1">
      <c r="A19" s="4" t="s">
        <v>24</v>
      </c>
      <c r="B19" s="4"/>
      <c r="C19" s="142"/>
      <c r="D19" s="79"/>
      <c r="E19" s="55">
        <v>1410.27</v>
      </c>
      <c r="F19" s="87"/>
      <c r="G19" s="87">
        <f t="shared" si="0"/>
        <v>1410.27</v>
      </c>
      <c r="H19" s="117"/>
      <c r="I19" s="75"/>
      <c r="J19" s="2"/>
      <c r="K19" s="35"/>
    </row>
    <row r="20" spans="1:11" ht="15" customHeight="1">
      <c r="A20" s="166" t="s">
        <v>325</v>
      </c>
      <c r="B20" s="4"/>
      <c r="C20" s="142"/>
      <c r="D20" s="79"/>
      <c r="E20" s="50">
        <v>915.26</v>
      </c>
      <c r="F20" s="87"/>
      <c r="G20" s="66">
        <f>+E20</f>
        <v>915.26</v>
      </c>
      <c r="H20" s="117"/>
      <c r="I20" s="75"/>
      <c r="J20" s="2"/>
      <c r="K20" s="35"/>
    </row>
    <row r="21" spans="1:11" ht="15" customHeight="1">
      <c r="A21" s="4"/>
      <c r="B21" s="5"/>
      <c r="C21" s="142"/>
      <c r="D21" s="79"/>
      <c r="E21" s="55"/>
      <c r="F21" s="87"/>
      <c r="G21" s="58"/>
      <c r="H21" s="4"/>
      <c r="I21" s="75"/>
      <c r="J21" s="2"/>
      <c r="K21" s="35"/>
    </row>
    <row r="22" spans="1:18" ht="15" customHeight="1" thickBot="1">
      <c r="A22" s="48" t="s">
        <v>52</v>
      </c>
      <c r="B22" s="5"/>
      <c r="C22" s="142"/>
      <c r="D22" s="79"/>
      <c r="E22" s="56">
        <f>SUM(E11:E21)</f>
        <v>8729.140000000001</v>
      </c>
      <c r="F22" s="55"/>
      <c r="G22" s="56">
        <f>SUM(G11:G21)</f>
        <v>8729.140000000001</v>
      </c>
      <c r="H22" s="4"/>
      <c r="I22" s="75"/>
      <c r="J22" s="34"/>
      <c r="K22" s="35"/>
      <c r="M22" s="16"/>
      <c r="O22" s="7"/>
      <c r="P22" s="6"/>
      <c r="Q22" s="14"/>
      <c r="R22" s="15"/>
    </row>
    <row r="23" spans="3:18" ht="15" customHeight="1" thickTop="1">
      <c r="C23" s="143"/>
      <c r="D23" s="79"/>
      <c r="E23" s="71"/>
      <c r="F23" s="30"/>
      <c r="G23" s="30"/>
      <c r="H23" s="13"/>
      <c r="I23" s="75"/>
      <c r="J23" s="34"/>
      <c r="K23" s="35"/>
      <c r="M23" s="16"/>
      <c r="O23" s="7"/>
      <c r="P23" s="6"/>
      <c r="Q23" s="14"/>
      <c r="R23" s="15"/>
    </row>
    <row r="24" spans="3:18" ht="15" customHeight="1">
      <c r="C24" s="143"/>
      <c r="D24" s="79"/>
      <c r="E24" s="71"/>
      <c r="F24" s="30"/>
      <c r="G24" s="30"/>
      <c r="H24" s="13"/>
      <c r="I24" s="75"/>
      <c r="J24" s="34"/>
      <c r="K24" s="35"/>
      <c r="M24" s="16"/>
      <c r="O24" s="7"/>
      <c r="P24" s="6"/>
      <c r="Q24" s="14"/>
      <c r="R24" s="15"/>
    </row>
    <row r="25" spans="1:18" ht="15" customHeight="1">
      <c r="A25" s="89" t="s">
        <v>749</v>
      </c>
      <c r="B25" s="19"/>
      <c r="C25" s="143"/>
      <c r="D25" s="79"/>
      <c r="E25" s="111"/>
      <c r="F25" s="112"/>
      <c r="G25" s="112"/>
      <c r="H25" s="79"/>
      <c r="I25" s="24"/>
      <c r="J25" s="34"/>
      <c r="K25" s="35"/>
      <c r="M25" s="16"/>
      <c r="O25" s="7"/>
      <c r="P25" s="6"/>
      <c r="Q25" s="14"/>
      <c r="R25" s="15"/>
    </row>
    <row r="26" spans="1:18" ht="15" customHeight="1">
      <c r="A26" s="171" t="s">
        <v>750</v>
      </c>
      <c r="B26" s="4"/>
      <c r="C26" s="143"/>
      <c r="D26" s="79"/>
      <c r="E26" s="50">
        <v>50</v>
      </c>
      <c r="F26" s="112"/>
      <c r="G26" s="112"/>
      <c r="H26" s="79"/>
      <c r="I26" s="170" t="s">
        <v>751</v>
      </c>
      <c r="J26" s="34"/>
      <c r="K26" s="35"/>
      <c r="M26" s="16"/>
      <c r="O26" s="7"/>
      <c r="P26" s="6"/>
      <c r="Q26" s="14"/>
      <c r="R26" s="15"/>
    </row>
    <row r="27" spans="1:11" ht="15" customHeight="1">
      <c r="A27" s="19"/>
      <c r="B27" s="19"/>
      <c r="C27" s="143"/>
      <c r="D27" s="79"/>
      <c r="E27" s="111"/>
      <c r="F27" s="112"/>
      <c r="G27" s="112"/>
      <c r="H27" s="79"/>
      <c r="I27" s="24"/>
      <c r="J27" s="34"/>
      <c r="K27" s="35"/>
    </row>
    <row r="28" spans="1:11" ht="15" customHeight="1" thickBot="1">
      <c r="A28" s="27" t="s">
        <v>752</v>
      </c>
      <c r="B28" s="19"/>
      <c r="C28" s="143"/>
      <c r="D28" s="79"/>
      <c r="E28" s="111"/>
      <c r="F28" s="7"/>
      <c r="G28" s="97">
        <f>SUM(E25:E26)</f>
        <v>50</v>
      </c>
      <c r="H28" s="79"/>
      <c r="I28" s="24"/>
      <c r="J28" s="34"/>
      <c r="K28" s="35"/>
    </row>
    <row r="29" spans="1:11" ht="15" customHeight="1" thickTop="1">
      <c r="A29" s="27"/>
      <c r="B29" s="19"/>
      <c r="C29" s="143"/>
      <c r="D29" s="79"/>
      <c r="E29" s="111"/>
      <c r="F29" s="7"/>
      <c r="H29" s="79"/>
      <c r="I29" s="24"/>
      <c r="J29" s="34"/>
      <c r="K29" s="35"/>
    </row>
    <row r="30" spans="1:11" ht="15" customHeight="1">
      <c r="A30" s="89" t="s">
        <v>316</v>
      </c>
      <c r="B30" s="19"/>
      <c r="C30" s="143"/>
      <c r="D30" s="79"/>
      <c r="E30" s="111"/>
      <c r="F30" s="112"/>
      <c r="G30" s="112"/>
      <c r="H30" s="79"/>
      <c r="I30" s="24"/>
      <c r="J30" s="34"/>
      <c r="K30" s="35"/>
    </row>
    <row r="31" spans="1:11" ht="15" customHeight="1">
      <c r="A31" s="171" t="s">
        <v>753</v>
      </c>
      <c r="B31" s="4"/>
      <c r="C31" s="143"/>
      <c r="D31" s="79"/>
      <c r="E31" s="50">
        <v>122.4</v>
      </c>
      <c r="F31" s="112"/>
      <c r="G31" s="112"/>
      <c r="H31" s="79"/>
      <c r="I31" s="170" t="s">
        <v>317</v>
      </c>
      <c r="J31" s="34"/>
      <c r="K31" s="35"/>
    </row>
    <row r="32" spans="1:11" ht="15" customHeight="1">
      <c r="A32" s="19"/>
      <c r="B32" s="19"/>
      <c r="C32" s="143"/>
      <c r="D32" s="79"/>
      <c r="E32" s="111"/>
      <c r="F32" s="112"/>
      <c r="G32" s="112"/>
      <c r="H32" s="79"/>
      <c r="I32" s="24"/>
      <c r="J32" s="34"/>
      <c r="K32" s="35"/>
    </row>
    <row r="33" spans="1:11" ht="15" customHeight="1" thickBot="1">
      <c r="A33" s="27" t="s">
        <v>754</v>
      </c>
      <c r="B33" s="19"/>
      <c r="C33" s="143"/>
      <c r="D33" s="79"/>
      <c r="E33" s="111"/>
      <c r="F33" s="7"/>
      <c r="G33" s="97">
        <f>SUM(E31:E31)</f>
        <v>122.4</v>
      </c>
      <c r="H33" s="79"/>
      <c r="I33" s="24"/>
      <c r="J33" s="34"/>
      <c r="K33" s="35"/>
    </row>
    <row r="34" spans="1:11" ht="15" customHeight="1" thickTop="1">
      <c r="A34" s="27"/>
      <c r="B34" s="19"/>
      <c r="C34" s="143"/>
      <c r="D34" s="79"/>
      <c r="E34" s="111"/>
      <c r="F34" s="7"/>
      <c r="H34" s="79"/>
      <c r="I34" s="24"/>
      <c r="J34" s="34"/>
      <c r="K34" s="35"/>
    </row>
    <row r="35" spans="1:11" ht="15" customHeight="1">
      <c r="A35" s="49" t="s">
        <v>90</v>
      </c>
      <c r="C35" s="13"/>
      <c r="D35" s="13"/>
      <c r="E35" s="61"/>
      <c r="F35" s="61"/>
      <c r="G35" s="25"/>
      <c r="H35" s="25"/>
      <c r="I35" s="13"/>
      <c r="J35" s="34"/>
      <c r="K35" s="35"/>
    </row>
    <row r="36" spans="1:11" ht="15" customHeight="1">
      <c r="A36" s="166" t="s">
        <v>755</v>
      </c>
      <c r="B36" s="124"/>
      <c r="C36" s="4"/>
      <c r="D36" s="13"/>
      <c r="E36" s="64">
        <v>106.25</v>
      </c>
      <c r="F36" s="61"/>
      <c r="G36" s="25"/>
      <c r="H36" s="25"/>
      <c r="I36" s="170" t="s">
        <v>91</v>
      </c>
      <c r="J36" s="34"/>
      <c r="K36" s="35"/>
    </row>
    <row r="37" spans="1:11" ht="15" customHeight="1">
      <c r="A37" s="49"/>
      <c r="B37" s="4"/>
      <c r="C37" s="13"/>
      <c r="D37" s="13"/>
      <c r="E37" s="61"/>
      <c r="F37" s="61"/>
      <c r="G37" s="25"/>
      <c r="H37" s="25"/>
      <c r="I37" s="13"/>
      <c r="J37" s="34"/>
      <c r="K37" s="35"/>
    </row>
    <row r="38" spans="1:11" ht="15" customHeight="1" thickBot="1">
      <c r="A38" s="48" t="s">
        <v>441</v>
      </c>
      <c r="B38" s="4"/>
      <c r="C38" s="13"/>
      <c r="D38" s="13"/>
      <c r="E38" s="61"/>
      <c r="F38" s="61"/>
      <c r="G38" s="46">
        <f>SUM(E36:E36)</f>
        <v>106.25</v>
      </c>
      <c r="H38" s="25"/>
      <c r="I38" s="13"/>
      <c r="J38" s="34"/>
      <c r="K38" s="35"/>
    </row>
    <row r="39" spans="1:11" s="70" customFormat="1" ht="15" customHeight="1" thickTop="1">
      <c r="A39" s="27"/>
      <c r="B39" s="19"/>
      <c r="C39" s="143"/>
      <c r="D39" s="79"/>
      <c r="E39" s="111"/>
      <c r="F39" s="7"/>
      <c r="G39" s="7"/>
      <c r="H39" s="79"/>
      <c r="I39" s="24"/>
      <c r="J39" s="104"/>
      <c r="K39" s="105"/>
    </row>
    <row r="40" spans="1:11" s="70" customFormat="1" ht="15" customHeight="1">
      <c r="A40" s="89" t="s">
        <v>412</v>
      </c>
      <c r="B40" s="19"/>
      <c r="C40" s="143"/>
      <c r="D40" s="79"/>
      <c r="E40" s="111"/>
      <c r="F40" s="112"/>
      <c r="G40" s="112"/>
      <c r="H40" s="79"/>
      <c r="I40" s="24"/>
      <c r="J40" s="104"/>
      <c r="K40" s="105"/>
    </row>
    <row r="41" spans="1:11" s="70" customFormat="1" ht="15" customHeight="1">
      <c r="A41" s="171" t="s">
        <v>753</v>
      </c>
      <c r="B41" s="4"/>
      <c r="C41" s="143"/>
      <c r="D41" s="79"/>
      <c r="E41" s="50">
        <v>505.75</v>
      </c>
      <c r="F41" s="112"/>
      <c r="G41" s="112"/>
      <c r="H41" s="79"/>
      <c r="I41" s="170" t="s">
        <v>756</v>
      </c>
      <c r="J41" s="104"/>
      <c r="K41" s="105"/>
    </row>
    <row r="42" spans="1:11" s="70" customFormat="1" ht="15" customHeight="1">
      <c r="A42" s="19"/>
      <c r="B42" s="19"/>
      <c r="C42" s="143"/>
      <c r="D42" s="79"/>
      <c r="E42" s="111"/>
      <c r="F42" s="112"/>
      <c r="G42" s="112"/>
      <c r="H42" s="24"/>
      <c r="I42" s="75"/>
      <c r="J42" s="104"/>
      <c r="K42" s="105"/>
    </row>
    <row r="43" spans="1:11" s="70" customFormat="1" ht="15" customHeight="1" thickBot="1">
      <c r="A43" s="27" t="s">
        <v>555</v>
      </c>
      <c r="B43" s="19"/>
      <c r="C43" s="143"/>
      <c r="D43" s="79"/>
      <c r="E43" s="111"/>
      <c r="F43" s="7"/>
      <c r="G43" s="97">
        <f>SUM(E41:E41)</f>
        <v>505.75</v>
      </c>
      <c r="H43" s="24"/>
      <c r="I43" s="75"/>
      <c r="J43" s="104"/>
      <c r="K43" s="105"/>
    </row>
    <row r="44" spans="1:11" s="70" customFormat="1" ht="15" customHeight="1" thickTop="1">
      <c r="A44" s="89"/>
      <c r="B44" s="89"/>
      <c r="C44" s="90"/>
      <c r="D44" s="90"/>
      <c r="E44" s="91"/>
      <c r="F44" s="91"/>
      <c r="G44" s="92"/>
      <c r="H44" s="92"/>
      <c r="I44" s="90"/>
      <c r="J44" s="104"/>
      <c r="K44" s="105"/>
    </row>
    <row r="45" spans="1:11" s="70" customFormat="1" ht="15" customHeight="1" thickBot="1">
      <c r="A45" s="27"/>
      <c r="B45" s="19"/>
      <c r="C45" s="143"/>
      <c r="D45" s="79"/>
      <c r="E45" s="138">
        <f>+SUM(E22:E43)</f>
        <v>9513.54</v>
      </c>
      <c r="F45" s="149"/>
      <c r="G45" s="138">
        <f>+SUM(G22:G43)</f>
        <v>9513.54</v>
      </c>
      <c r="H45" s="79"/>
      <c r="I45" s="24" t="s">
        <v>761</v>
      </c>
      <c r="J45" s="104"/>
      <c r="K45" s="105"/>
    </row>
    <row r="46" spans="1:11" ht="15" customHeight="1" thickTop="1">
      <c r="A46" s="27"/>
      <c r="B46" s="19"/>
      <c r="C46" s="143"/>
      <c r="D46" s="79"/>
      <c r="E46" s="149"/>
      <c r="F46" s="149"/>
      <c r="G46" s="149"/>
      <c r="H46" s="79"/>
      <c r="I46" s="24"/>
      <c r="J46" s="4"/>
      <c r="K46" s="37"/>
    </row>
    <row r="47" spans="1:11" ht="15" customHeight="1">
      <c r="A47" s="89"/>
      <c r="B47" s="89"/>
      <c r="C47" s="90"/>
      <c r="D47" s="90"/>
      <c r="E47" s="91"/>
      <c r="F47" s="91"/>
      <c r="G47" s="92"/>
      <c r="H47" s="92"/>
      <c r="I47" s="90"/>
      <c r="J47" s="4"/>
      <c r="K47" s="37"/>
    </row>
    <row r="48" spans="1:11" ht="15" customHeight="1">
      <c r="A48" s="164" t="s">
        <v>625</v>
      </c>
      <c r="C48" s="143"/>
      <c r="D48" s="71"/>
      <c r="E48" s="71"/>
      <c r="F48" s="30"/>
      <c r="G48" s="30"/>
      <c r="H48" s="13"/>
      <c r="I48" s="75"/>
      <c r="J48" s="4"/>
      <c r="K48" s="37"/>
    </row>
    <row r="49" spans="3:11" ht="15" customHeight="1">
      <c r="C49" s="143"/>
      <c r="D49" s="71"/>
      <c r="E49" s="71"/>
      <c r="F49" s="30"/>
      <c r="G49" s="30"/>
      <c r="H49" s="13"/>
      <c r="I49" s="75"/>
      <c r="J49" s="4"/>
      <c r="K49" s="37"/>
    </row>
    <row r="50" spans="1:11" ht="15" customHeight="1">
      <c r="A50" s="89" t="s">
        <v>480</v>
      </c>
      <c r="B50" s="19"/>
      <c r="C50" s="143"/>
      <c r="D50" s="79"/>
      <c r="E50" s="111"/>
      <c r="F50" s="112"/>
      <c r="G50" s="112"/>
      <c r="H50" s="79"/>
      <c r="I50" s="24"/>
      <c r="J50" s="4"/>
      <c r="K50" s="37"/>
    </row>
    <row r="51" spans="1:11" ht="15" customHeight="1">
      <c r="A51" s="171" t="s">
        <v>757</v>
      </c>
      <c r="B51" s="4"/>
      <c r="C51" s="143"/>
      <c r="D51" s="79"/>
      <c r="E51" s="190">
        <v>2493.3</v>
      </c>
      <c r="F51" s="112"/>
      <c r="G51" s="112"/>
      <c r="H51" s="79"/>
      <c r="I51" s="170" t="s">
        <v>728</v>
      </c>
      <c r="J51" s="4"/>
      <c r="K51" s="37"/>
    </row>
    <row r="52" spans="1:11" ht="15" customHeight="1">
      <c r="A52" s="19"/>
      <c r="B52" s="19"/>
      <c r="C52" s="143"/>
      <c r="D52" s="79"/>
      <c r="E52" s="111"/>
      <c r="F52" s="112"/>
      <c r="G52" s="112"/>
      <c r="H52" s="24"/>
      <c r="I52" s="75"/>
      <c r="J52" s="4"/>
      <c r="K52" s="37"/>
    </row>
    <row r="53" spans="1:11" ht="15" customHeight="1" thickBot="1">
      <c r="A53" s="27" t="s">
        <v>758</v>
      </c>
      <c r="B53" s="19"/>
      <c r="C53" s="143"/>
      <c r="D53" s="79"/>
      <c r="E53" s="111"/>
      <c r="F53" s="7"/>
      <c r="G53" s="97">
        <f>SUM(E51:E51)</f>
        <v>2493.3</v>
      </c>
      <c r="H53" s="24"/>
      <c r="I53" s="75"/>
      <c r="J53" s="4"/>
      <c r="K53" s="37"/>
    </row>
    <row r="54" spans="3:11" ht="15" customHeight="1" thickTop="1">
      <c r="C54" s="143"/>
      <c r="D54" s="71"/>
      <c r="E54" s="71"/>
      <c r="F54" s="30"/>
      <c r="G54" s="30"/>
      <c r="H54" s="13"/>
      <c r="I54" s="75"/>
      <c r="J54" s="4"/>
      <c r="K54" s="37"/>
    </row>
    <row r="55" spans="1:11" ht="15" customHeight="1" thickBot="1">
      <c r="A55" s="171"/>
      <c r="C55" s="143"/>
      <c r="D55" s="71"/>
      <c r="E55" s="154">
        <f>SUM(E51:E54)</f>
        <v>2493.3</v>
      </c>
      <c r="F55" s="149"/>
      <c r="G55" s="154">
        <f>SUM(G51:G54)</f>
        <v>2493.3</v>
      </c>
      <c r="H55" s="13"/>
      <c r="I55" s="42" t="s">
        <v>759</v>
      </c>
      <c r="J55" s="4"/>
      <c r="K55" s="37"/>
    </row>
    <row r="56" spans="3:11" ht="15" customHeight="1" thickTop="1">
      <c r="C56" s="143"/>
      <c r="D56" s="71"/>
      <c r="E56" s="71"/>
      <c r="F56" s="30"/>
      <c r="G56" s="30"/>
      <c r="H56" s="13"/>
      <c r="I56" s="75"/>
      <c r="J56" s="4"/>
      <c r="K56" s="37"/>
    </row>
    <row r="57" spans="3:11" ht="15" customHeight="1" thickBot="1">
      <c r="C57" s="143"/>
      <c r="D57" s="71"/>
      <c r="E57" s="154">
        <f>+E45+E55</f>
        <v>12006.84</v>
      </c>
      <c r="F57" s="30"/>
      <c r="G57" s="154">
        <f>+G45+G55</f>
        <v>12006.84</v>
      </c>
      <c r="H57" s="13"/>
      <c r="I57" s="42" t="s">
        <v>760</v>
      </c>
      <c r="J57" s="4"/>
      <c r="K57" s="37"/>
    </row>
    <row r="58" spans="1:11" ht="15" customHeight="1" thickTop="1">
      <c r="A58" s="89"/>
      <c r="B58" s="89"/>
      <c r="C58" s="90"/>
      <c r="D58" s="90"/>
      <c r="E58" s="91"/>
      <c r="F58" s="91"/>
      <c r="G58" s="92"/>
      <c r="H58" s="92"/>
      <c r="I58" s="90"/>
      <c r="J58" s="4"/>
      <c r="K58" s="37"/>
    </row>
    <row r="59" spans="1:11" ht="15" customHeight="1">
      <c r="A59" s="89"/>
      <c r="B59" s="89"/>
      <c r="C59" s="90"/>
      <c r="D59" s="90"/>
      <c r="E59" s="91"/>
      <c r="F59" s="91"/>
      <c r="G59" s="92"/>
      <c r="H59" s="92"/>
      <c r="I59" s="90"/>
      <c r="J59" s="4"/>
      <c r="K59" s="37"/>
    </row>
    <row r="60" spans="1:11" ht="15" customHeight="1">
      <c r="A60" s="24" t="s">
        <v>762</v>
      </c>
      <c r="B60" s="89"/>
      <c r="C60" s="90"/>
      <c r="D60" s="90"/>
      <c r="E60" s="91"/>
      <c r="F60" s="91"/>
      <c r="G60" s="92"/>
      <c r="H60" s="92"/>
      <c r="I60" s="90"/>
      <c r="J60" s="23"/>
      <c r="K60" s="37"/>
    </row>
    <row r="61" spans="1:11" ht="15" customHeight="1">
      <c r="A61" s="89"/>
      <c r="B61" s="89"/>
      <c r="C61" s="90"/>
      <c r="D61" s="90"/>
      <c r="E61" s="91"/>
      <c r="F61" s="91"/>
      <c r="G61" s="92"/>
      <c r="H61" s="92"/>
      <c r="I61" s="90"/>
      <c r="J61" s="4"/>
      <c r="K61" s="37"/>
    </row>
    <row r="62" spans="1:11" ht="15" customHeight="1">
      <c r="A62" s="171" t="s">
        <v>482</v>
      </c>
      <c r="B62" s="89"/>
      <c r="C62" s="90"/>
      <c r="D62" s="173" t="s">
        <v>21</v>
      </c>
      <c r="E62" s="172">
        <v>247.66</v>
      </c>
      <c r="F62" s="91"/>
      <c r="G62" s="58">
        <f>E62</f>
        <v>247.66</v>
      </c>
      <c r="H62" s="92"/>
      <c r="I62" s="158" t="s">
        <v>335</v>
      </c>
      <c r="J62" s="4"/>
      <c r="K62" s="37"/>
    </row>
    <row r="63" spans="1:11" ht="15" customHeight="1">
      <c r="A63" s="4" t="s">
        <v>241</v>
      </c>
      <c r="B63" s="124"/>
      <c r="C63" s="126"/>
      <c r="D63" s="4"/>
      <c r="E63" s="51">
        <v>1983.13</v>
      </c>
      <c r="F63" s="109"/>
      <c r="G63" s="58"/>
      <c r="H63" s="1"/>
      <c r="I63" s="4"/>
      <c r="J63" s="38"/>
      <c r="K63" s="37"/>
    </row>
    <row r="64" spans="1:11" ht="15" customHeight="1">
      <c r="A64" s="4" t="s">
        <v>242</v>
      </c>
      <c r="B64" s="124"/>
      <c r="C64" s="126"/>
      <c r="D64" s="166"/>
      <c r="E64" s="55">
        <v>0</v>
      </c>
      <c r="F64" s="51"/>
      <c r="G64" s="58">
        <f>SUM(E63:E64)</f>
        <v>1983.13</v>
      </c>
      <c r="H64" s="1"/>
      <c r="I64" s="39" t="s">
        <v>243</v>
      </c>
      <c r="J64" s="38"/>
      <c r="K64" s="37"/>
    </row>
    <row r="65" spans="1:11" ht="15" customHeight="1">
      <c r="A65" s="4" t="s">
        <v>142</v>
      </c>
      <c r="B65" s="124"/>
      <c r="C65" s="126"/>
      <c r="D65" s="166" t="s">
        <v>21</v>
      </c>
      <c r="E65" s="51">
        <v>866.26</v>
      </c>
      <c r="F65" s="51"/>
      <c r="G65" s="58">
        <f>E65</f>
        <v>866.26</v>
      </c>
      <c r="H65" s="1"/>
      <c r="I65" s="39"/>
      <c r="J65" s="38"/>
      <c r="K65" s="37"/>
    </row>
    <row r="66" spans="1:11" ht="15" customHeight="1">
      <c r="A66" s="4" t="s">
        <v>165</v>
      </c>
      <c r="B66" s="124"/>
      <c r="C66" s="126"/>
      <c r="D66" s="4"/>
      <c r="E66" s="51">
        <v>1884.83</v>
      </c>
      <c r="F66" s="51"/>
      <c r="G66" s="58">
        <f>E66</f>
        <v>1884.83</v>
      </c>
      <c r="H66" s="1"/>
      <c r="I66" s="14"/>
      <c r="J66" s="38"/>
      <c r="K66" s="37"/>
    </row>
    <row r="67" spans="1:11" ht="15" customHeight="1">
      <c r="A67" s="166" t="s">
        <v>336</v>
      </c>
      <c r="B67" s="124"/>
      <c r="C67" s="126"/>
      <c r="D67" s="166" t="s">
        <v>21</v>
      </c>
      <c r="E67" s="51">
        <v>75.48</v>
      </c>
      <c r="F67" s="51"/>
      <c r="G67" s="58">
        <f>E67</f>
        <v>75.48</v>
      </c>
      <c r="H67" s="1"/>
      <c r="I67" s="134"/>
      <c r="J67" s="38"/>
      <c r="K67" s="37"/>
    </row>
    <row r="68" spans="1:11" ht="15" customHeight="1">
      <c r="A68" s="166" t="s">
        <v>537</v>
      </c>
      <c r="B68" s="124"/>
      <c r="C68" s="126"/>
      <c r="D68" s="166" t="s">
        <v>21</v>
      </c>
      <c r="E68" s="51">
        <v>196.01</v>
      </c>
      <c r="F68" s="51"/>
      <c r="G68" s="58">
        <f>E68</f>
        <v>196.01</v>
      </c>
      <c r="H68" s="1"/>
      <c r="I68" s="134" t="s">
        <v>295</v>
      </c>
      <c r="J68" s="38"/>
      <c r="K68" s="37"/>
    </row>
    <row r="69" spans="1:11" ht="15" customHeight="1">
      <c r="A69" s="4" t="s">
        <v>155</v>
      </c>
      <c r="B69" s="124"/>
      <c r="C69" s="126"/>
      <c r="D69" s="4"/>
      <c r="E69" s="51">
        <v>1385.35</v>
      </c>
      <c r="F69" s="109"/>
      <c r="G69" s="58"/>
      <c r="H69" s="1"/>
      <c r="I69" s="4"/>
      <c r="J69" s="38"/>
      <c r="K69" s="37"/>
    </row>
    <row r="70" spans="1:11" ht="15" customHeight="1">
      <c r="A70" s="4" t="s">
        <v>22</v>
      </c>
      <c r="B70" s="124"/>
      <c r="C70" s="126"/>
      <c r="D70" s="166" t="s">
        <v>21</v>
      </c>
      <c r="E70" s="55">
        <v>66.3</v>
      </c>
      <c r="F70" s="51"/>
      <c r="G70" s="58">
        <f>SUM(E69:E70)</f>
        <v>1451.6499999999999</v>
      </c>
      <c r="H70" s="1"/>
      <c r="I70" s="39" t="s">
        <v>23</v>
      </c>
      <c r="J70" s="38"/>
      <c r="K70" s="37"/>
    </row>
    <row r="71" spans="1:11" ht="15" customHeight="1">
      <c r="A71" s="4" t="s">
        <v>136</v>
      </c>
      <c r="B71" s="124"/>
      <c r="C71" s="126"/>
      <c r="D71" s="166" t="s">
        <v>21</v>
      </c>
      <c r="E71" s="51">
        <v>56.61</v>
      </c>
      <c r="F71" s="51"/>
      <c r="G71" s="58">
        <f>E71</f>
        <v>56.61</v>
      </c>
      <c r="H71" s="1"/>
      <c r="I71" s="39"/>
      <c r="J71" s="38"/>
      <c r="K71" s="37"/>
    </row>
    <row r="72" spans="1:11" ht="15" customHeight="1">
      <c r="A72" s="4" t="s">
        <v>24</v>
      </c>
      <c r="B72" s="124"/>
      <c r="C72" s="126"/>
      <c r="D72" s="4"/>
      <c r="E72" s="51">
        <v>1410.27</v>
      </c>
      <c r="F72" s="51"/>
      <c r="G72" s="58"/>
      <c r="H72" s="1"/>
      <c r="I72" s="4"/>
      <c r="J72" s="38"/>
      <c r="K72" s="37"/>
    </row>
    <row r="73" spans="1:11" ht="15" customHeight="1">
      <c r="A73" s="4" t="s">
        <v>293</v>
      </c>
      <c r="B73" s="124"/>
      <c r="C73" s="126"/>
      <c r="D73" s="166" t="s">
        <v>21</v>
      </c>
      <c r="E73" s="55">
        <v>0</v>
      </c>
      <c r="F73" s="87"/>
      <c r="G73" s="55">
        <f>SUM(E72:E73)</f>
        <v>1410.27</v>
      </c>
      <c r="H73" s="32"/>
      <c r="I73" s="31" t="s">
        <v>294</v>
      </c>
      <c r="J73" s="38"/>
      <c r="K73" s="37"/>
    </row>
    <row r="74" spans="1:11" ht="15" customHeight="1">
      <c r="A74" s="166" t="s">
        <v>325</v>
      </c>
      <c r="B74" s="124"/>
      <c r="C74" s="126"/>
      <c r="D74" s="166" t="s">
        <v>21</v>
      </c>
      <c r="E74" s="50">
        <v>1099.57</v>
      </c>
      <c r="F74" s="51"/>
      <c r="G74" s="66">
        <f>E74</f>
        <v>1099.57</v>
      </c>
      <c r="H74" s="32"/>
      <c r="I74" s="31"/>
      <c r="J74" s="38"/>
      <c r="K74" s="37"/>
    </row>
    <row r="75" spans="1:11" ht="15" customHeight="1">
      <c r="A75" s="4"/>
      <c r="B75" s="5"/>
      <c r="C75" s="3"/>
      <c r="D75" s="4"/>
      <c r="E75" s="55"/>
      <c r="F75" s="55"/>
      <c r="G75" s="58"/>
      <c r="H75" s="1"/>
      <c r="I75" s="4"/>
      <c r="J75" s="38"/>
      <c r="K75" s="37"/>
    </row>
    <row r="76" spans="1:11" ht="15" customHeight="1" thickBot="1">
      <c r="A76" s="48" t="s">
        <v>250</v>
      </c>
      <c r="B76" s="5"/>
      <c r="C76" s="3"/>
      <c r="D76" s="4"/>
      <c r="E76" s="56">
        <f>SUM(E62:E75)</f>
        <v>9271.47</v>
      </c>
      <c r="F76" s="55"/>
      <c r="G76" s="56">
        <f>SUM(G62:G75)</f>
        <v>9271.47</v>
      </c>
      <c r="H76" s="1"/>
      <c r="I76" s="4"/>
      <c r="J76" s="38"/>
      <c r="K76" s="37"/>
    </row>
    <row r="77" spans="1:11" ht="15" customHeight="1" thickTop="1">
      <c r="A77" s="48"/>
      <c r="B77" s="5"/>
      <c r="C77" s="3"/>
      <c r="D77" s="4"/>
      <c r="E77" s="55"/>
      <c r="F77" s="55"/>
      <c r="G77" s="55"/>
      <c r="H77" s="1"/>
      <c r="I77" s="4"/>
      <c r="J77" s="38"/>
      <c r="K77" s="37"/>
    </row>
    <row r="78" spans="1:11" ht="15" customHeight="1">
      <c r="A78" s="48"/>
      <c r="B78" s="5"/>
      <c r="C78" s="3"/>
      <c r="D78" s="4"/>
      <c r="E78" s="55"/>
      <c r="F78" s="55"/>
      <c r="G78" s="55"/>
      <c r="H78" s="1"/>
      <c r="I78" s="4"/>
      <c r="J78" s="38"/>
      <c r="K78" s="37"/>
    </row>
    <row r="79" spans="1:11" ht="15" customHeight="1">
      <c r="A79" s="89" t="s">
        <v>644</v>
      </c>
      <c r="B79" s="19"/>
      <c r="C79" s="13"/>
      <c r="D79" s="13"/>
      <c r="E79" s="111"/>
      <c r="F79" s="13"/>
      <c r="G79" s="112"/>
      <c r="H79" s="13"/>
      <c r="I79" s="24"/>
      <c r="J79" s="38"/>
      <c r="K79" s="37"/>
    </row>
    <row r="80" spans="1:11" ht="15" customHeight="1">
      <c r="A80" s="171" t="s">
        <v>763</v>
      </c>
      <c r="B80" s="124"/>
      <c r="C80" s="21"/>
      <c r="D80" s="4"/>
      <c r="E80" s="50">
        <v>320</v>
      </c>
      <c r="F80" s="13"/>
      <c r="G80" s="112"/>
      <c r="H80" s="13"/>
      <c r="I80" s="170" t="s">
        <v>764</v>
      </c>
      <c r="J80" s="38"/>
      <c r="K80" s="37"/>
    </row>
    <row r="81" spans="1:11" ht="15" customHeight="1">
      <c r="A81" s="19"/>
      <c r="B81" s="19"/>
      <c r="C81" s="13"/>
      <c r="D81" s="13"/>
      <c r="E81" s="111"/>
      <c r="F81" s="13"/>
      <c r="G81" s="112"/>
      <c r="H81" s="13"/>
      <c r="I81" s="24"/>
      <c r="J81" s="38"/>
      <c r="K81" s="37"/>
    </row>
    <row r="82" spans="1:11" ht="15" customHeight="1" thickBot="1">
      <c r="A82" s="27" t="s">
        <v>647</v>
      </c>
      <c r="B82" s="19"/>
      <c r="C82" s="13"/>
      <c r="D82" s="13"/>
      <c r="E82" s="111"/>
      <c r="F82" s="13"/>
      <c r="G82" s="97">
        <f>SUM(E80)</f>
        <v>320</v>
      </c>
      <c r="H82" s="13"/>
      <c r="I82" s="24"/>
      <c r="J82" s="38"/>
      <c r="K82" s="37"/>
    </row>
    <row r="83" spans="1:11" ht="15" customHeight="1" thickTop="1">
      <c r="A83" s="27"/>
      <c r="B83" s="19"/>
      <c r="C83" s="13"/>
      <c r="D83" s="13"/>
      <c r="E83" s="111"/>
      <c r="F83" s="13"/>
      <c r="H83" s="13"/>
      <c r="I83" s="24"/>
      <c r="J83" s="38"/>
      <c r="K83" s="37"/>
    </row>
    <row r="84" spans="1:11" ht="15" customHeight="1">
      <c r="A84" s="89" t="s">
        <v>107</v>
      </c>
      <c r="B84" s="19"/>
      <c r="C84" s="13"/>
      <c r="D84" s="13"/>
      <c r="E84" s="111"/>
      <c r="F84" s="13"/>
      <c r="G84" s="112"/>
      <c r="H84" s="13"/>
      <c r="I84" s="24"/>
      <c r="J84" s="38"/>
      <c r="K84" s="37"/>
    </row>
    <row r="85" spans="1:11" ht="15" customHeight="1">
      <c r="A85" s="171" t="s">
        <v>821</v>
      </c>
      <c r="B85" s="19"/>
      <c r="C85" s="13"/>
      <c r="D85" s="13"/>
      <c r="E85" s="55">
        <v>16</v>
      </c>
      <c r="F85" s="13"/>
      <c r="G85" s="112"/>
      <c r="H85" s="13"/>
      <c r="I85" s="13" t="s">
        <v>255</v>
      </c>
      <c r="J85" s="38"/>
      <c r="K85" s="37"/>
    </row>
    <row r="86" spans="1:11" ht="15" customHeight="1">
      <c r="A86" s="171" t="s">
        <v>822</v>
      </c>
      <c r="B86" s="124"/>
      <c r="C86" s="21"/>
      <c r="D86" s="4"/>
      <c r="E86" s="50">
        <v>16</v>
      </c>
      <c r="F86" s="13"/>
      <c r="G86" s="112"/>
      <c r="H86" s="13"/>
      <c r="I86" s="13" t="s">
        <v>255</v>
      </c>
      <c r="J86" s="38"/>
      <c r="K86" s="37"/>
    </row>
    <row r="87" spans="1:11" ht="15" customHeight="1">
      <c r="A87" s="19"/>
      <c r="B87" s="19"/>
      <c r="C87" s="13"/>
      <c r="D87" s="13"/>
      <c r="E87" s="111"/>
      <c r="F87" s="13"/>
      <c r="G87" s="112"/>
      <c r="H87" s="13"/>
      <c r="I87" s="24"/>
      <c r="J87" s="38"/>
      <c r="K87" s="37"/>
    </row>
    <row r="88" spans="1:11" ht="15" customHeight="1" thickBot="1">
      <c r="A88" s="27" t="s">
        <v>108</v>
      </c>
      <c r="B88" s="19"/>
      <c r="C88" s="13"/>
      <c r="D88" s="13"/>
      <c r="E88" s="111"/>
      <c r="F88" s="13"/>
      <c r="G88" s="97">
        <f>SUM(E85:E87)</f>
        <v>32</v>
      </c>
      <c r="H88" s="13"/>
      <c r="I88" s="24"/>
      <c r="J88" s="38"/>
      <c r="K88" s="37"/>
    </row>
    <row r="89" spans="1:11" ht="15" customHeight="1" thickTop="1">
      <c r="A89" s="27"/>
      <c r="B89" s="19"/>
      <c r="C89" s="13"/>
      <c r="D89" s="13"/>
      <c r="E89" s="111"/>
      <c r="F89" s="13"/>
      <c r="H89" s="13"/>
      <c r="I89" s="24"/>
      <c r="J89" s="38"/>
      <c r="K89" s="37"/>
    </row>
    <row r="90" spans="1:11" ht="15" customHeight="1">
      <c r="A90" s="89" t="s">
        <v>109</v>
      </c>
      <c r="B90" s="19"/>
      <c r="C90" s="13"/>
      <c r="D90" s="13"/>
      <c r="E90" s="111"/>
      <c r="F90" s="13"/>
      <c r="G90" s="112"/>
      <c r="H90" s="13"/>
      <c r="I90" s="24"/>
      <c r="J90" s="38"/>
      <c r="K90" s="37"/>
    </row>
    <row r="91" spans="1:11" ht="15" customHeight="1">
      <c r="A91" s="171" t="s">
        <v>765</v>
      </c>
      <c r="B91" s="124"/>
      <c r="C91" s="21"/>
      <c r="D91" s="4"/>
      <c r="E91" s="55">
        <v>19</v>
      </c>
      <c r="F91" s="13"/>
      <c r="G91" s="112"/>
      <c r="H91" s="13"/>
      <c r="I91" s="13" t="s">
        <v>255</v>
      </c>
      <c r="J91" s="38"/>
      <c r="K91" s="37"/>
    </row>
    <row r="92" spans="1:11" ht="15" customHeight="1">
      <c r="A92" s="171" t="s">
        <v>766</v>
      </c>
      <c r="B92" s="124"/>
      <c r="C92" s="21"/>
      <c r="D92" s="4"/>
      <c r="E92" s="50">
        <v>19</v>
      </c>
      <c r="F92" s="13"/>
      <c r="G92" s="112"/>
      <c r="H92" s="13"/>
      <c r="I92" s="13" t="s">
        <v>255</v>
      </c>
      <c r="J92" s="38"/>
      <c r="K92" s="37"/>
    </row>
    <row r="93" spans="1:11" ht="15" customHeight="1">
      <c r="A93" s="19"/>
      <c r="B93" s="19"/>
      <c r="C93" s="13"/>
      <c r="D93" s="13"/>
      <c r="E93" s="111"/>
      <c r="F93" s="13"/>
      <c r="G93" s="112"/>
      <c r="H93" s="13"/>
      <c r="I93" s="24"/>
      <c r="J93" s="38"/>
      <c r="K93" s="37"/>
    </row>
    <row r="94" spans="1:11" ht="15" customHeight="1" thickBot="1">
      <c r="A94" s="27" t="s">
        <v>110</v>
      </c>
      <c r="B94" s="19"/>
      <c r="C94" s="13"/>
      <c r="D94" s="13"/>
      <c r="E94" s="111"/>
      <c r="F94" s="13"/>
      <c r="G94" s="97">
        <f>SUM(E91:E92)</f>
        <v>38</v>
      </c>
      <c r="H94" s="13"/>
      <c r="I94" s="24"/>
      <c r="J94" s="38"/>
      <c r="K94" s="37"/>
    </row>
    <row r="95" spans="1:11" ht="15" customHeight="1" thickTop="1">
      <c r="A95" s="27"/>
      <c r="B95" s="19"/>
      <c r="C95" s="13"/>
      <c r="D95" s="13"/>
      <c r="E95" s="111"/>
      <c r="F95" s="13"/>
      <c r="H95" s="13"/>
      <c r="I95" s="24"/>
      <c r="J95" s="38"/>
      <c r="K95" s="37"/>
    </row>
    <row r="96" spans="1:11" ht="15" customHeight="1">
      <c r="A96" s="89" t="s">
        <v>767</v>
      </c>
      <c r="B96" s="19"/>
      <c r="C96" s="13"/>
      <c r="D96" s="13"/>
      <c r="E96" s="111"/>
      <c r="F96" s="13"/>
      <c r="G96" s="112"/>
      <c r="H96" s="13"/>
      <c r="I96" s="24"/>
      <c r="J96" s="38"/>
      <c r="K96" s="37"/>
    </row>
    <row r="97" spans="1:11" ht="15" customHeight="1">
      <c r="A97" s="171" t="s">
        <v>768</v>
      </c>
      <c r="B97" s="124"/>
      <c r="C97" s="21"/>
      <c r="D97" s="4"/>
      <c r="E97" s="50">
        <v>5911.98</v>
      </c>
      <c r="F97" s="13"/>
      <c r="G97" s="112"/>
      <c r="H97" s="13"/>
      <c r="I97" s="170" t="s">
        <v>769</v>
      </c>
      <c r="J97" s="38"/>
      <c r="K97" s="37"/>
    </row>
    <row r="98" spans="1:11" ht="15" customHeight="1">
      <c r="A98" s="19"/>
      <c r="B98" s="19"/>
      <c r="C98" s="13"/>
      <c r="D98" s="13"/>
      <c r="E98" s="111"/>
      <c r="F98" s="13"/>
      <c r="G98" s="112"/>
      <c r="H98" s="13"/>
      <c r="I98" s="24"/>
      <c r="J98" s="38"/>
      <c r="K98" s="37"/>
    </row>
    <row r="99" spans="1:11" ht="15" customHeight="1" thickBot="1">
      <c r="A99" s="27" t="s">
        <v>770</v>
      </c>
      <c r="B99" s="19"/>
      <c r="C99" s="13"/>
      <c r="D99" s="13"/>
      <c r="E99" s="111"/>
      <c r="F99" s="13"/>
      <c r="G99" s="97">
        <f>SUM(E97)</f>
        <v>5911.98</v>
      </c>
      <c r="H99" s="13"/>
      <c r="I99" s="24"/>
      <c r="J99" s="38"/>
      <c r="K99" s="37"/>
    </row>
    <row r="100" spans="1:11" ht="15" customHeight="1" thickTop="1">
      <c r="A100" s="27"/>
      <c r="B100" s="19"/>
      <c r="C100" s="13"/>
      <c r="D100" s="13"/>
      <c r="E100" s="111"/>
      <c r="F100" s="13"/>
      <c r="H100" s="13"/>
      <c r="I100" s="24"/>
      <c r="J100" s="38"/>
      <c r="K100" s="37"/>
    </row>
    <row r="101" spans="1:11" ht="15" customHeight="1">
      <c r="A101" s="89" t="s">
        <v>344</v>
      </c>
      <c r="B101" s="19"/>
      <c r="C101" s="13"/>
      <c r="D101" s="13"/>
      <c r="E101" s="111"/>
      <c r="F101" s="13"/>
      <c r="G101" s="112"/>
      <c r="H101" s="13"/>
      <c r="I101" s="24"/>
      <c r="J101" s="38"/>
      <c r="K101" s="37"/>
    </row>
    <row r="102" spans="1:11" ht="15" customHeight="1">
      <c r="A102" s="171" t="s">
        <v>771</v>
      </c>
      <c r="B102" s="124"/>
      <c r="C102" s="21"/>
      <c r="D102" s="4"/>
      <c r="E102" s="50">
        <v>500</v>
      </c>
      <c r="F102" s="13"/>
      <c r="G102" s="112"/>
      <c r="H102" s="13"/>
      <c r="I102" s="170" t="s">
        <v>391</v>
      </c>
      <c r="J102" s="38"/>
      <c r="K102" s="37"/>
    </row>
    <row r="103" spans="1:11" ht="15" customHeight="1">
      <c r="A103" s="19"/>
      <c r="B103" s="19"/>
      <c r="C103" s="13"/>
      <c r="D103" s="13"/>
      <c r="E103" s="111"/>
      <c r="F103" s="13"/>
      <c r="G103" s="112"/>
      <c r="H103" s="13"/>
      <c r="I103" s="24"/>
      <c r="J103" s="38"/>
      <c r="K103" s="37"/>
    </row>
    <row r="104" spans="1:11" ht="15" customHeight="1" thickBot="1">
      <c r="A104" s="27" t="s">
        <v>345</v>
      </c>
      <c r="B104" s="19"/>
      <c r="C104" s="13"/>
      <c r="D104" s="13"/>
      <c r="E104" s="111"/>
      <c r="F104" s="13"/>
      <c r="G104" s="97">
        <f>SUM(E102)</f>
        <v>500</v>
      </c>
      <c r="H104" s="13"/>
      <c r="I104" s="24"/>
      <c r="J104" s="38"/>
      <c r="K104" s="37"/>
    </row>
    <row r="105" spans="1:11" ht="15" customHeight="1" thickTop="1">
      <c r="A105" s="27"/>
      <c r="B105" s="19"/>
      <c r="C105" s="13"/>
      <c r="D105" s="13"/>
      <c r="E105" s="111"/>
      <c r="F105" s="13"/>
      <c r="H105" s="13"/>
      <c r="I105" s="24"/>
      <c r="J105" s="38"/>
      <c r="K105" s="37"/>
    </row>
    <row r="106" spans="1:11" ht="15" customHeight="1">
      <c r="A106" s="49" t="s">
        <v>283</v>
      </c>
      <c r="B106" s="5"/>
      <c r="C106" s="4"/>
      <c r="D106" s="4"/>
      <c r="E106" s="51"/>
      <c r="F106" s="51"/>
      <c r="G106" s="1"/>
      <c r="H106" s="1"/>
      <c r="I106" s="4"/>
      <c r="J106" s="34"/>
      <c r="K106" s="35"/>
    </row>
    <row r="107" spans="1:11" ht="15" customHeight="1">
      <c r="A107" s="166" t="s">
        <v>772</v>
      </c>
      <c r="B107" s="124"/>
      <c r="C107" s="21"/>
      <c r="D107" s="4"/>
      <c r="E107" s="55">
        <v>322.27</v>
      </c>
      <c r="F107" s="51"/>
      <c r="G107" s="1"/>
      <c r="H107" s="1"/>
      <c r="I107" s="166" t="s">
        <v>390</v>
      </c>
      <c r="J107" s="34"/>
      <c r="K107" s="35"/>
    </row>
    <row r="108" spans="1:11" ht="15" customHeight="1">
      <c r="A108" s="166" t="s">
        <v>773</v>
      </c>
      <c r="B108" s="124"/>
      <c r="C108" s="21"/>
      <c r="D108" s="4"/>
      <c r="E108" s="50">
        <v>182.4</v>
      </c>
      <c r="F108" s="51"/>
      <c r="G108" s="1"/>
      <c r="H108" s="1"/>
      <c r="I108" s="166" t="s">
        <v>389</v>
      </c>
      <c r="J108" s="34"/>
      <c r="K108" s="35"/>
    </row>
    <row r="109" spans="1:11" ht="15" customHeight="1">
      <c r="A109" s="49"/>
      <c r="B109" s="5"/>
      <c r="C109" s="4"/>
      <c r="D109" s="4"/>
      <c r="E109" s="51"/>
      <c r="F109" s="51"/>
      <c r="G109" s="1"/>
      <c r="H109" s="1"/>
      <c r="I109" s="4"/>
      <c r="J109" s="34"/>
      <c r="K109" s="35"/>
    </row>
    <row r="110" spans="1:11" ht="15" customHeight="1" thickBot="1">
      <c r="A110" s="48" t="s">
        <v>148</v>
      </c>
      <c r="B110" s="5"/>
      <c r="C110" s="4"/>
      <c r="D110" s="4"/>
      <c r="E110" s="51"/>
      <c r="F110" s="51"/>
      <c r="G110" s="97">
        <f>SUM(E107:E108)</f>
        <v>504.66999999999996</v>
      </c>
      <c r="H110" s="1"/>
      <c r="I110" s="4"/>
      <c r="J110" s="34"/>
      <c r="K110" s="35"/>
    </row>
    <row r="111" spans="1:11" ht="15" customHeight="1" thickTop="1">
      <c r="A111" s="5"/>
      <c r="B111" s="5"/>
      <c r="C111" s="4"/>
      <c r="D111" s="4"/>
      <c r="E111" s="51"/>
      <c r="F111" s="51"/>
      <c r="G111" s="1"/>
      <c r="H111" s="1"/>
      <c r="I111" s="4"/>
      <c r="J111" s="34"/>
      <c r="K111" s="35"/>
    </row>
    <row r="112" spans="1:11" ht="15" customHeight="1">
      <c r="A112" s="49" t="s">
        <v>225</v>
      </c>
      <c r="B112" s="4"/>
      <c r="C112" s="4"/>
      <c r="D112" s="4"/>
      <c r="E112" s="52"/>
      <c r="F112" s="52"/>
      <c r="G112" s="1"/>
      <c r="H112" s="1"/>
      <c r="I112" s="4"/>
      <c r="J112" s="34"/>
      <c r="K112" s="35"/>
    </row>
    <row r="113" spans="1:11" ht="15" customHeight="1">
      <c r="A113" s="166" t="s">
        <v>774</v>
      </c>
      <c r="B113" s="124"/>
      <c r="C113" s="123"/>
      <c r="D113" s="4"/>
      <c r="E113" s="55">
        <v>5.9</v>
      </c>
      <c r="F113" s="51"/>
      <c r="G113" s="58"/>
      <c r="H113" s="1"/>
      <c r="I113" s="4" t="s">
        <v>226</v>
      </c>
      <c r="J113" s="34"/>
      <c r="K113" s="35"/>
    </row>
    <row r="114" spans="1:11" ht="15" customHeight="1">
      <c r="A114" s="166" t="s">
        <v>775</v>
      </c>
      <c r="B114" s="124"/>
      <c r="C114" s="123"/>
      <c r="D114" s="4"/>
      <c r="E114" s="55">
        <v>5.9</v>
      </c>
      <c r="F114" s="51"/>
      <c r="G114" s="58"/>
      <c r="H114" s="1"/>
      <c r="I114" s="166" t="s">
        <v>226</v>
      </c>
      <c r="J114" s="34"/>
      <c r="K114" s="35"/>
    </row>
    <row r="115" spans="1:11" ht="15" customHeight="1">
      <c r="A115" s="166" t="s">
        <v>776</v>
      </c>
      <c r="B115" s="124"/>
      <c r="C115" s="123"/>
      <c r="D115" s="4"/>
      <c r="E115" s="50">
        <v>21.74</v>
      </c>
      <c r="F115" s="51"/>
      <c r="G115" s="58"/>
      <c r="H115" s="1"/>
      <c r="I115" s="166" t="s">
        <v>134</v>
      </c>
      <c r="J115" s="34"/>
      <c r="K115" s="35"/>
    </row>
    <row r="116" spans="1:11" ht="15" customHeight="1">
      <c r="A116" s="4"/>
      <c r="B116" s="4"/>
      <c r="C116" s="4"/>
      <c r="D116" s="4"/>
      <c r="E116" s="51"/>
      <c r="F116" s="51"/>
      <c r="G116" s="58"/>
      <c r="H116" s="1"/>
      <c r="I116" s="4"/>
      <c r="J116" s="34"/>
      <c r="K116" s="35"/>
    </row>
    <row r="117" spans="1:11" ht="15" customHeight="1" thickBot="1">
      <c r="A117" s="48" t="s">
        <v>228</v>
      </c>
      <c r="B117" s="4"/>
      <c r="C117" s="4"/>
      <c r="D117" s="4"/>
      <c r="E117" s="51"/>
      <c r="F117" s="51"/>
      <c r="G117" s="69">
        <f>SUM(E113:E115)</f>
        <v>33.54</v>
      </c>
      <c r="H117" s="1"/>
      <c r="I117" s="4"/>
      <c r="J117" s="34"/>
      <c r="K117" s="35"/>
    </row>
    <row r="118" spans="1:9" s="107" customFormat="1" ht="15" customHeight="1" thickTop="1">
      <c r="A118" s="48"/>
      <c r="B118" s="4"/>
      <c r="C118" s="4"/>
      <c r="D118" s="4"/>
      <c r="E118" s="51"/>
      <c r="F118" s="51"/>
      <c r="G118" s="87"/>
      <c r="H118" s="1"/>
      <c r="I118" s="4"/>
    </row>
    <row r="119" spans="1:11" ht="15" customHeight="1">
      <c r="A119" s="49" t="s">
        <v>149</v>
      </c>
      <c r="B119" s="49"/>
      <c r="C119" s="4"/>
      <c r="D119" s="4"/>
      <c r="E119" s="58"/>
      <c r="F119" s="58"/>
      <c r="G119" s="1"/>
      <c r="H119" s="1"/>
      <c r="I119" s="4"/>
      <c r="J119" s="34"/>
      <c r="K119" s="11"/>
    </row>
    <row r="120" spans="1:11" ht="15" customHeight="1">
      <c r="A120" s="166" t="s">
        <v>777</v>
      </c>
      <c r="B120" s="124"/>
      <c r="C120" s="8"/>
      <c r="D120" s="3"/>
      <c r="E120" s="66">
        <v>143.35</v>
      </c>
      <c r="F120" s="87"/>
      <c r="G120" s="1"/>
      <c r="H120" s="1"/>
      <c r="I120" s="4" t="s">
        <v>40</v>
      </c>
      <c r="J120" s="34"/>
      <c r="K120" s="11"/>
    </row>
    <row r="121" spans="1:11" ht="15" customHeight="1">
      <c r="A121" s="107"/>
      <c r="B121" s="107"/>
      <c r="C121" s="107"/>
      <c r="D121" s="107"/>
      <c r="E121" s="107"/>
      <c r="F121" s="107"/>
      <c r="G121" s="107"/>
      <c r="H121" s="107"/>
      <c r="I121" s="107"/>
      <c r="J121" s="11"/>
      <c r="K121" s="33"/>
    </row>
    <row r="122" spans="1:11" ht="15" customHeight="1" thickBot="1">
      <c r="A122" s="108" t="s">
        <v>150</v>
      </c>
      <c r="B122" s="108"/>
      <c r="C122" s="107"/>
      <c r="D122" s="107"/>
      <c r="F122" s="114"/>
      <c r="G122" s="113">
        <f>SUM(E120:E121)</f>
        <v>143.35</v>
      </c>
      <c r="H122" s="107"/>
      <c r="I122" s="107"/>
      <c r="J122" s="11"/>
      <c r="K122" s="33"/>
    </row>
    <row r="123" spans="1:11" ht="15" customHeight="1" thickTop="1">
      <c r="A123" s="108"/>
      <c r="B123" s="108"/>
      <c r="C123" s="107"/>
      <c r="D123" s="107"/>
      <c r="F123" s="114"/>
      <c r="G123" s="114"/>
      <c r="H123" s="107"/>
      <c r="I123" s="107"/>
      <c r="J123" s="11"/>
      <c r="K123" s="33"/>
    </row>
    <row r="124" spans="1:10" ht="15" customHeight="1">
      <c r="A124" s="49" t="s">
        <v>277</v>
      </c>
      <c r="B124" s="48"/>
      <c r="C124" s="4"/>
      <c r="D124" s="4"/>
      <c r="E124" s="23"/>
      <c r="F124" s="87"/>
      <c r="G124" s="87"/>
      <c r="H124" s="1"/>
      <c r="I124" s="4"/>
      <c r="J124" s="4"/>
    </row>
    <row r="125" spans="1:10" ht="15" customHeight="1">
      <c r="A125" s="166" t="s">
        <v>778</v>
      </c>
      <c r="B125" s="124"/>
      <c r="C125" s="126"/>
      <c r="D125" s="4"/>
      <c r="E125" s="50">
        <v>111.24</v>
      </c>
      <c r="F125" s="55"/>
      <c r="I125" s="184" t="s">
        <v>779</v>
      </c>
      <c r="J125" s="4"/>
    </row>
    <row r="126" spans="1:10" ht="15" customHeight="1">
      <c r="A126" s="4"/>
      <c r="B126" s="4"/>
      <c r="C126" s="3"/>
      <c r="D126" s="3"/>
      <c r="E126" s="54"/>
      <c r="F126" s="54"/>
      <c r="I126" s="13"/>
      <c r="J126" s="4"/>
    </row>
    <row r="127" spans="1:10" ht="15" customHeight="1" thickBot="1">
      <c r="A127" s="48" t="s">
        <v>194</v>
      </c>
      <c r="B127" s="48"/>
      <c r="C127" s="4"/>
      <c r="D127" s="4"/>
      <c r="E127" s="23"/>
      <c r="F127" s="61"/>
      <c r="G127" s="65">
        <f>SUM(E125:E125)</f>
        <v>111.24</v>
      </c>
      <c r="H127" s="25"/>
      <c r="I127" s="4"/>
      <c r="J127" s="4"/>
    </row>
    <row r="128" spans="1:10" ht="15" customHeight="1" thickTop="1">
      <c r="A128" s="48"/>
      <c r="B128" s="48"/>
      <c r="C128" s="4"/>
      <c r="D128" s="4"/>
      <c r="E128" s="23"/>
      <c r="F128" s="61"/>
      <c r="G128" s="61"/>
      <c r="H128" s="25"/>
      <c r="I128" s="4"/>
      <c r="J128" s="4"/>
    </row>
    <row r="129" spans="1:10" ht="15" customHeight="1">
      <c r="A129" s="49" t="s">
        <v>161</v>
      </c>
      <c r="B129" s="5"/>
      <c r="C129" s="4"/>
      <c r="D129" s="4"/>
      <c r="E129" s="57"/>
      <c r="F129" s="57"/>
      <c r="G129" s="25"/>
      <c r="H129" s="25"/>
      <c r="I129" s="4"/>
      <c r="J129" s="4"/>
    </row>
    <row r="130" spans="1:10" ht="15" customHeight="1">
      <c r="A130" s="4" t="s">
        <v>58</v>
      </c>
      <c r="B130" s="124"/>
      <c r="C130" s="126"/>
      <c r="D130" s="4"/>
      <c r="E130" s="51">
        <v>218.61</v>
      </c>
      <c r="F130" s="52"/>
      <c r="G130" s="1"/>
      <c r="H130" s="1"/>
      <c r="I130" s="4" t="s">
        <v>41</v>
      </c>
      <c r="J130" s="4"/>
    </row>
    <row r="131" spans="1:10" ht="15" customHeight="1">
      <c r="A131" s="4" t="s">
        <v>59</v>
      </c>
      <c r="B131" s="124"/>
      <c r="C131" s="126"/>
      <c r="D131" s="166" t="s">
        <v>21</v>
      </c>
      <c r="E131" s="51">
        <v>521.26</v>
      </c>
      <c r="F131" s="52"/>
      <c r="G131" s="1"/>
      <c r="H131" s="1"/>
      <c r="I131" s="4" t="s">
        <v>41</v>
      </c>
      <c r="J131" s="4"/>
    </row>
    <row r="132" spans="1:10" ht="15" customHeight="1">
      <c r="A132" s="4" t="s">
        <v>57</v>
      </c>
      <c r="B132" s="124"/>
      <c r="C132" s="126"/>
      <c r="D132" s="166" t="s">
        <v>21</v>
      </c>
      <c r="E132" s="50">
        <v>232.73</v>
      </c>
      <c r="F132" s="52"/>
      <c r="G132" s="1"/>
      <c r="H132" s="1"/>
      <c r="I132" s="4" t="s">
        <v>41</v>
      </c>
      <c r="J132" s="4"/>
    </row>
    <row r="133" spans="1:10" ht="15" customHeight="1">
      <c r="A133" s="4"/>
      <c r="B133" s="4"/>
      <c r="C133" s="4"/>
      <c r="D133" s="4"/>
      <c r="E133" s="51"/>
      <c r="F133" s="52"/>
      <c r="G133" s="1"/>
      <c r="H133" s="1"/>
      <c r="I133" s="4"/>
      <c r="J133" s="4"/>
    </row>
    <row r="134" spans="1:10" ht="15" customHeight="1" thickBot="1">
      <c r="A134" s="48" t="s">
        <v>215</v>
      </c>
      <c r="B134" s="5"/>
      <c r="C134" s="4"/>
      <c r="D134" s="4"/>
      <c r="E134" s="57"/>
      <c r="F134" s="57"/>
      <c r="G134" s="97">
        <f>SUM(E130:E132)</f>
        <v>972.6</v>
      </c>
      <c r="H134" s="1"/>
      <c r="I134" s="4"/>
      <c r="J134" s="4"/>
    </row>
    <row r="135" spans="1:10" ht="15" customHeight="1" thickTop="1">
      <c r="A135" s="48"/>
      <c r="B135" s="5"/>
      <c r="C135" s="4"/>
      <c r="D135" s="4"/>
      <c r="E135" s="57"/>
      <c r="F135" s="57"/>
      <c r="H135" s="1"/>
      <c r="I135" s="4"/>
      <c r="J135" s="4"/>
    </row>
    <row r="136" spans="1:10" ht="15" customHeight="1">
      <c r="A136" s="49" t="s">
        <v>162</v>
      </c>
      <c r="B136" s="5"/>
      <c r="C136" s="4"/>
      <c r="D136" s="4"/>
      <c r="E136" s="57"/>
      <c r="F136" s="57"/>
      <c r="G136" s="25"/>
      <c r="H136" s="25"/>
      <c r="I136" s="4"/>
      <c r="J136" s="4"/>
    </row>
    <row r="137" spans="1:10" ht="15" customHeight="1">
      <c r="A137" s="4" t="s">
        <v>271</v>
      </c>
      <c r="B137" s="124"/>
      <c r="C137" s="126"/>
      <c r="D137" s="4"/>
      <c r="E137" s="50">
        <v>3219.6</v>
      </c>
      <c r="F137" s="52"/>
      <c r="G137" s="1"/>
      <c r="H137" s="1"/>
      <c r="I137" s="4" t="s">
        <v>144</v>
      </c>
      <c r="J137" s="4"/>
    </row>
    <row r="138" spans="1:10" ht="15" customHeight="1">
      <c r="A138" s="4"/>
      <c r="B138" s="4"/>
      <c r="C138" s="4"/>
      <c r="D138" s="4"/>
      <c r="E138" s="51"/>
      <c r="F138" s="52"/>
      <c r="G138" s="1"/>
      <c r="H138" s="1"/>
      <c r="I138" s="4"/>
      <c r="J138" s="4"/>
    </row>
    <row r="139" spans="1:10" ht="15" customHeight="1" thickBot="1">
      <c r="A139" s="48" t="s">
        <v>222</v>
      </c>
      <c r="B139" s="5"/>
      <c r="C139" s="4"/>
      <c r="D139" s="4"/>
      <c r="E139" s="57"/>
      <c r="F139" s="57"/>
      <c r="G139" s="97">
        <f>SUM(E137:E137)</f>
        <v>3219.6</v>
      </c>
      <c r="H139" s="1"/>
      <c r="I139" s="4"/>
      <c r="J139" s="4"/>
    </row>
    <row r="140" spans="1:13" ht="15" customHeight="1" thickTop="1">
      <c r="A140" s="48"/>
      <c r="B140" s="5"/>
      <c r="C140" s="4"/>
      <c r="D140" s="4"/>
      <c r="E140" s="57"/>
      <c r="F140" s="57"/>
      <c r="H140" s="1"/>
      <c r="I140" s="4"/>
      <c r="J140" s="4"/>
      <c r="K140" s="9"/>
      <c r="M140" s="23"/>
    </row>
    <row r="141" spans="1:13" ht="15" customHeight="1">
      <c r="A141" s="49" t="s">
        <v>163</v>
      </c>
      <c r="B141" s="5"/>
      <c r="C141" s="4"/>
      <c r="D141" s="4"/>
      <c r="E141" s="57"/>
      <c r="F141" s="57"/>
      <c r="H141" s="1"/>
      <c r="I141" s="4"/>
      <c r="J141" s="4"/>
      <c r="K141" s="9"/>
      <c r="M141" s="23"/>
    </row>
    <row r="142" spans="1:12" ht="15" customHeight="1">
      <c r="A142" s="166" t="s">
        <v>780</v>
      </c>
      <c r="B142" s="124"/>
      <c r="C142" s="4"/>
      <c r="D142" s="4"/>
      <c r="E142" s="87">
        <v>7.11</v>
      </c>
      <c r="F142" s="58"/>
      <c r="I142" s="176" t="s">
        <v>781</v>
      </c>
      <c r="J142" s="34"/>
      <c r="K142" s="9"/>
      <c r="L142" s="29"/>
    </row>
    <row r="143" spans="1:12" ht="15" customHeight="1">
      <c r="A143" s="166" t="s">
        <v>782</v>
      </c>
      <c r="B143" s="124"/>
      <c r="C143" s="4"/>
      <c r="D143" s="4"/>
      <c r="E143" s="87">
        <v>17.37</v>
      </c>
      <c r="F143" s="58"/>
      <c r="I143" s="176" t="s">
        <v>783</v>
      </c>
      <c r="J143" s="34"/>
      <c r="K143" s="9"/>
      <c r="L143" s="29"/>
    </row>
    <row r="144" spans="1:12" ht="15" customHeight="1">
      <c r="A144" s="166" t="s">
        <v>823</v>
      </c>
      <c r="B144" s="124"/>
      <c r="C144" s="4"/>
      <c r="D144" s="166" t="s">
        <v>21</v>
      </c>
      <c r="E144" s="87">
        <v>38.87</v>
      </c>
      <c r="F144" s="58"/>
      <c r="I144" s="176" t="s">
        <v>103</v>
      </c>
      <c r="J144" s="34"/>
      <c r="K144" s="9"/>
      <c r="L144" s="29"/>
    </row>
    <row r="145" spans="1:12" ht="15" customHeight="1">
      <c r="A145" s="166" t="s">
        <v>824</v>
      </c>
      <c r="B145" s="124"/>
      <c r="C145" s="4"/>
      <c r="D145" s="166" t="s">
        <v>21</v>
      </c>
      <c r="E145" s="66">
        <v>105.15</v>
      </c>
      <c r="F145" s="58"/>
      <c r="I145" s="176" t="s">
        <v>825</v>
      </c>
      <c r="J145" s="34"/>
      <c r="K145" s="9"/>
      <c r="L145" s="29"/>
    </row>
    <row r="146" spans="1:12" ht="15" customHeight="1">
      <c r="A146" s="4"/>
      <c r="B146" s="4"/>
      <c r="C146" s="4"/>
      <c r="D146" s="4"/>
      <c r="E146" s="58"/>
      <c r="F146" s="58"/>
      <c r="G146" s="1"/>
      <c r="H146" s="1"/>
      <c r="I146" s="33"/>
      <c r="J146" s="34"/>
      <c r="K146" s="9"/>
      <c r="L146" s="29"/>
    </row>
    <row r="147" spans="1:12" ht="15" customHeight="1" thickBot="1">
      <c r="A147" s="48" t="s">
        <v>216</v>
      </c>
      <c r="B147" s="48"/>
      <c r="C147" s="4"/>
      <c r="D147" s="4"/>
      <c r="E147" s="23"/>
      <c r="F147" s="87"/>
      <c r="G147" s="69">
        <f>SUM(E142:E145)</f>
        <v>168.5</v>
      </c>
      <c r="H147" s="1"/>
      <c r="I147" s="33"/>
      <c r="J147" s="34"/>
      <c r="K147" s="9"/>
      <c r="L147" s="29"/>
    </row>
    <row r="148" spans="1:12" ht="15" customHeight="1" thickTop="1">
      <c r="A148" s="48"/>
      <c r="B148" s="48"/>
      <c r="C148" s="4"/>
      <c r="D148" s="4"/>
      <c r="E148" s="23"/>
      <c r="F148" s="87"/>
      <c r="G148" s="87"/>
      <c r="H148" s="1"/>
      <c r="I148" s="33"/>
      <c r="J148" s="34"/>
      <c r="K148" s="9"/>
      <c r="L148" s="29"/>
    </row>
    <row r="149" spans="1:12" ht="15" customHeight="1">
      <c r="A149" s="49" t="s">
        <v>353</v>
      </c>
      <c r="B149" s="48"/>
      <c r="C149" s="4"/>
      <c r="D149" s="4"/>
      <c r="E149" s="23"/>
      <c r="F149" s="87"/>
      <c r="G149" s="87"/>
      <c r="H149" s="1"/>
      <c r="I149" s="33"/>
      <c r="J149" s="34"/>
      <c r="K149" s="9"/>
      <c r="L149" s="29"/>
    </row>
    <row r="150" spans="1:12" ht="15" customHeight="1">
      <c r="A150" s="166" t="s">
        <v>784</v>
      </c>
      <c r="B150" s="124"/>
      <c r="C150" s="127"/>
      <c r="D150" s="4"/>
      <c r="E150" s="100">
        <v>753.24</v>
      </c>
      <c r="F150" s="87"/>
      <c r="G150" s="87"/>
      <c r="H150" s="1"/>
      <c r="I150" s="175" t="s">
        <v>38</v>
      </c>
      <c r="J150" s="34"/>
      <c r="K150" s="9"/>
      <c r="L150" s="29"/>
    </row>
    <row r="151" spans="1:12" ht="15" customHeight="1">
      <c r="A151" s="166" t="s">
        <v>785</v>
      </c>
      <c r="B151" s="124"/>
      <c r="C151" s="127"/>
      <c r="D151" s="4"/>
      <c r="E151" s="101">
        <v>42.33</v>
      </c>
      <c r="F151" s="87"/>
      <c r="G151" s="87"/>
      <c r="H151" s="1"/>
      <c r="I151" s="175" t="s">
        <v>699</v>
      </c>
      <c r="J151" s="34"/>
      <c r="K151" s="9"/>
      <c r="L151" s="29"/>
    </row>
    <row r="152" spans="1:12" ht="15" customHeight="1">
      <c r="A152" s="4"/>
      <c r="B152" s="48"/>
      <c r="C152" s="3"/>
      <c r="D152" s="4"/>
      <c r="E152" s="100"/>
      <c r="F152" s="87"/>
      <c r="G152" s="87"/>
      <c r="H152" s="1"/>
      <c r="I152" s="33"/>
      <c r="J152" s="34"/>
      <c r="K152" s="35"/>
      <c r="L152" s="29"/>
    </row>
    <row r="153" spans="1:12" ht="15" customHeight="1" thickBot="1">
      <c r="A153" s="48" t="s">
        <v>355</v>
      </c>
      <c r="B153" s="48"/>
      <c r="C153" s="3"/>
      <c r="D153" s="4"/>
      <c r="E153" s="100"/>
      <c r="F153" s="87"/>
      <c r="G153" s="69">
        <f>SUM(E150:E151)</f>
        <v>795.57</v>
      </c>
      <c r="H153" s="1"/>
      <c r="I153" s="33"/>
      <c r="J153" s="34"/>
      <c r="K153" s="35"/>
      <c r="L153" s="29"/>
    </row>
    <row r="154" spans="1:12" ht="15" customHeight="1" thickTop="1">
      <c r="A154" s="48"/>
      <c r="B154" s="48"/>
      <c r="C154" s="4"/>
      <c r="D154" s="4"/>
      <c r="E154" s="23"/>
      <c r="F154" s="87"/>
      <c r="G154" s="87"/>
      <c r="H154" s="1"/>
      <c r="I154" s="33"/>
      <c r="J154" s="14"/>
      <c r="L154" s="29"/>
    </row>
    <row r="155" spans="1:12" ht="15" customHeight="1">
      <c r="A155" s="49" t="s">
        <v>253</v>
      </c>
      <c r="B155" s="48"/>
      <c r="C155" s="4"/>
      <c r="D155" s="4"/>
      <c r="E155" s="23"/>
      <c r="F155" s="55"/>
      <c r="G155" s="55"/>
      <c r="H155" s="1"/>
      <c r="I155" s="23"/>
      <c r="J155" s="14"/>
      <c r="L155" s="29"/>
    </row>
    <row r="156" spans="1:12" ht="15" customHeight="1">
      <c r="A156" s="166" t="s">
        <v>786</v>
      </c>
      <c r="B156" s="124"/>
      <c r="C156" s="4"/>
      <c r="D156" s="4"/>
      <c r="E156" s="100">
        <v>3.05</v>
      </c>
      <c r="F156" s="55"/>
      <c r="G156" s="55"/>
      <c r="H156" s="1"/>
      <c r="I156" s="184" t="s">
        <v>92</v>
      </c>
      <c r="J156" s="14"/>
      <c r="L156" s="29"/>
    </row>
    <row r="157" spans="1:12" ht="15" customHeight="1">
      <c r="A157" s="166" t="s">
        <v>787</v>
      </c>
      <c r="B157" s="124"/>
      <c r="C157" s="4"/>
      <c r="D157" s="4"/>
      <c r="E157" s="100">
        <v>20.13</v>
      </c>
      <c r="F157" s="55"/>
      <c r="G157" s="55"/>
      <c r="H157" s="1"/>
      <c r="I157" s="184" t="s">
        <v>80</v>
      </c>
      <c r="J157" s="14"/>
      <c r="L157" s="29"/>
    </row>
    <row r="158" spans="1:12" ht="15" customHeight="1">
      <c r="A158" s="166" t="s">
        <v>788</v>
      </c>
      <c r="B158" s="124"/>
      <c r="C158" s="4"/>
      <c r="D158" s="4"/>
      <c r="E158" s="100">
        <v>24.97</v>
      </c>
      <c r="F158" s="55"/>
      <c r="G158" s="55"/>
      <c r="H158" s="1"/>
      <c r="I158" s="23" t="s">
        <v>92</v>
      </c>
      <c r="J158" s="14"/>
      <c r="L158" s="29"/>
    </row>
    <row r="159" spans="1:12" ht="15" customHeight="1">
      <c r="A159" s="166" t="s">
        <v>788</v>
      </c>
      <c r="B159" s="124"/>
      <c r="C159" s="4"/>
      <c r="D159" s="4"/>
      <c r="E159" s="100">
        <v>49.57</v>
      </c>
      <c r="F159" s="55"/>
      <c r="G159" s="55"/>
      <c r="H159" s="1"/>
      <c r="I159" s="184" t="s">
        <v>789</v>
      </c>
      <c r="J159" s="14"/>
      <c r="L159" s="29"/>
    </row>
    <row r="160" spans="1:12" ht="15" customHeight="1">
      <c r="A160" s="166" t="s">
        <v>790</v>
      </c>
      <c r="B160" s="124"/>
      <c r="C160" s="4"/>
      <c r="D160" s="4"/>
      <c r="E160" s="100">
        <v>17.35</v>
      </c>
      <c r="F160" s="55"/>
      <c r="G160" s="55"/>
      <c r="H160" s="1"/>
      <c r="I160" s="184" t="s">
        <v>92</v>
      </c>
      <c r="J160" s="14"/>
      <c r="L160" s="29"/>
    </row>
    <row r="161" spans="1:12" ht="15" customHeight="1">
      <c r="A161" s="166" t="s">
        <v>791</v>
      </c>
      <c r="B161" s="124"/>
      <c r="C161" s="4"/>
      <c r="D161" s="4"/>
      <c r="E161" s="100">
        <v>92.4</v>
      </c>
      <c r="F161" s="55"/>
      <c r="G161" s="55"/>
      <c r="H161" s="1"/>
      <c r="I161" s="184" t="s">
        <v>92</v>
      </c>
      <c r="J161" s="14"/>
      <c r="L161" s="29"/>
    </row>
    <row r="162" spans="1:12" ht="15" customHeight="1">
      <c r="A162" s="166" t="s">
        <v>792</v>
      </c>
      <c r="B162" s="124"/>
      <c r="C162" s="4"/>
      <c r="D162" s="4"/>
      <c r="E162" s="100">
        <v>325</v>
      </c>
      <c r="F162" s="55"/>
      <c r="G162" s="55"/>
      <c r="H162" s="1"/>
      <c r="I162" s="184" t="s">
        <v>392</v>
      </c>
      <c r="J162" s="14"/>
      <c r="L162" s="29"/>
    </row>
    <row r="163" spans="1:12" ht="15" customHeight="1">
      <c r="A163" s="166" t="s">
        <v>793</v>
      </c>
      <c r="B163" s="124"/>
      <c r="C163" s="4"/>
      <c r="D163" s="4"/>
      <c r="E163" s="100">
        <v>305.46</v>
      </c>
      <c r="F163" s="55"/>
      <c r="G163" s="55"/>
      <c r="H163" s="1"/>
      <c r="I163" s="184" t="s">
        <v>794</v>
      </c>
      <c r="J163" s="14"/>
      <c r="L163" s="29"/>
    </row>
    <row r="164" spans="1:12" ht="15" customHeight="1">
      <c r="A164" s="166" t="s">
        <v>795</v>
      </c>
      <c r="B164" s="124"/>
      <c r="C164" s="4"/>
      <c r="D164" s="4"/>
      <c r="E164" s="100">
        <v>32.61</v>
      </c>
      <c r="F164" s="55"/>
      <c r="G164" s="55"/>
      <c r="H164" s="1"/>
      <c r="I164" s="184" t="s">
        <v>796</v>
      </c>
      <c r="J164" s="14"/>
      <c r="L164" s="29"/>
    </row>
    <row r="165" spans="1:12" ht="15" customHeight="1">
      <c r="A165" s="166" t="s">
        <v>797</v>
      </c>
      <c r="B165" s="124"/>
      <c r="C165" s="4"/>
      <c r="D165" s="4"/>
      <c r="E165" s="101">
        <v>47.34</v>
      </c>
      <c r="F165" s="55"/>
      <c r="G165" s="55"/>
      <c r="H165" s="1"/>
      <c r="I165" s="184" t="s">
        <v>798</v>
      </c>
      <c r="J165" s="14"/>
      <c r="L165" s="29"/>
    </row>
    <row r="166" spans="1:12" ht="15" customHeight="1">
      <c r="A166" s="48"/>
      <c r="B166" s="48"/>
      <c r="C166" s="4"/>
      <c r="D166" s="4"/>
      <c r="E166" s="23"/>
      <c r="F166" s="55"/>
      <c r="G166" s="55"/>
      <c r="H166" s="1"/>
      <c r="I166" s="23"/>
      <c r="J166" s="14"/>
      <c r="L166" s="29"/>
    </row>
    <row r="167" spans="1:12" ht="15" customHeight="1" thickBot="1">
      <c r="A167" s="48" t="s">
        <v>17</v>
      </c>
      <c r="B167" s="48"/>
      <c r="C167" s="4"/>
      <c r="D167" s="4"/>
      <c r="E167" s="23"/>
      <c r="F167" s="55"/>
      <c r="G167" s="56">
        <f>SUM(E156:E165)</f>
        <v>917.8800000000001</v>
      </c>
      <c r="H167" s="1"/>
      <c r="I167" s="23"/>
      <c r="J167" s="14"/>
      <c r="L167" s="29"/>
    </row>
    <row r="168" spans="1:12" ht="15" customHeight="1" thickTop="1">
      <c r="A168" s="48"/>
      <c r="B168" s="48"/>
      <c r="C168" s="4"/>
      <c r="D168" s="4"/>
      <c r="E168" s="23"/>
      <c r="F168" s="87"/>
      <c r="G168" s="87"/>
      <c r="H168" s="1"/>
      <c r="I168" s="33"/>
      <c r="J168" s="14"/>
      <c r="L168" s="29"/>
    </row>
    <row r="169" spans="1:12" ht="15" customHeight="1">
      <c r="A169" s="49" t="s">
        <v>371</v>
      </c>
      <c r="B169" s="48"/>
      <c r="C169" s="4"/>
      <c r="D169" s="4"/>
      <c r="E169" s="23"/>
      <c r="F169" s="55"/>
      <c r="G169" s="55"/>
      <c r="H169" s="1"/>
      <c r="I169" s="23"/>
      <c r="J169" s="14"/>
      <c r="L169" s="29"/>
    </row>
    <row r="170" spans="1:12" ht="15" customHeight="1">
      <c r="A170" s="166" t="s">
        <v>67</v>
      </c>
      <c r="B170" s="124"/>
      <c r="C170" s="4"/>
      <c r="D170" s="166"/>
      <c r="E170" s="101">
        <v>327.9</v>
      </c>
      <c r="F170" s="55"/>
      <c r="G170" s="55"/>
      <c r="H170" s="1"/>
      <c r="I170" s="184" t="s">
        <v>363</v>
      </c>
      <c r="J170" s="14"/>
      <c r="L170" s="29"/>
    </row>
    <row r="171" spans="1:12" ht="15" customHeight="1">
      <c r="A171" s="48"/>
      <c r="B171" s="48"/>
      <c r="C171" s="4"/>
      <c r="D171" s="4"/>
      <c r="E171" s="23"/>
      <c r="F171" s="55"/>
      <c r="G171" s="55"/>
      <c r="H171" s="1"/>
      <c r="I171" s="23"/>
      <c r="J171" s="14"/>
      <c r="L171" s="29"/>
    </row>
    <row r="172" spans="1:12" ht="15" customHeight="1" thickBot="1">
      <c r="A172" s="48" t="s">
        <v>372</v>
      </c>
      <c r="B172" s="48"/>
      <c r="C172" s="4"/>
      <c r="D172" s="4"/>
      <c r="E172" s="23"/>
      <c r="F172" s="55"/>
      <c r="G172" s="56">
        <f>SUM(E170:E170)</f>
        <v>327.9</v>
      </c>
      <c r="H172" s="1"/>
      <c r="I172" s="23"/>
      <c r="J172" s="14"/>
      <c r="L172" s="29"/>
    </row>
    <row r="173" spans="1:12" ht="15" customHeight="1" thickTop="1">
      <c r="A173" s="48"/>
      <c r="B173" s="48"/>
      <c r="C173" s="4"/>
      <c r="D173" s="4"/>
      <c r="E173" s="23"/>
      <c r="F173" s="87"/>
      <c r="G173" s="87"/>
      <c r="H173" s="1"/>
      <c r="I173" s="33"/>
      <c r="J173" s="14"/>
      <c r="L173" s="29"/>
    </row>
    <row r="174" spans="1:10" ht="15" customHeight="1">
      <c r="A174" s="49" t="s">
        <v>64</v>
      </c>
      <c r="B174" s="48"/>
      <c r="C174" s="4"/>
      <c r="D174" s="4"/>
      <c r="E174" s="23"/>
      <c r="F174" s="55"/>
      <c r="G174" s="55"/>
      <c r="H174" s="1"/>
      <c r="I174" s="23"/>
      <c r="J174" s="14"/>
    </row>
    <row r="175" spans="1:9" ht="15" customHeight="1">
      <c r="A175" s="4" t="s">
        <v>43</v>
      </c>
      <c r="B175" s="124"/>
      <c r="C175" s="4"/>
      <c r="D175" s="166" t="s">
        <v>21</v>
      </c>
      <c r="E175" s="100">
        <v>1137.03</v>
      </c>
      <c r="F175" s="55"/>
      <c r="G175" s="55"/>
      <c r="H175" s="1"/>
      <c r="I175" s="23" t="s">
        <v>67</v>
      </c>
    </row>
    <row r="176" spans="1:9" ht="15" customHeight="1">
      <c r="A176" s="4" t="s">
        <v>44</v>
      </c>
      <c r="B176" s="124"/>
      <c r="C176" s="4"/>
      <c r="D176" s="166" t="s">
        <v>21</v>
      </c>
      <c r="E176" s="101">
        <v>1209.12</v>
      </c>
      <c r="F176" s="55"/>
      <c r="G176" s="55"/>
      <c r="H176" s="1"/>
      <c r="I176" s="23" t="s">
        <v>68</v>
      </c>
    </row>
    <row r="177" spans="1:9" ht="15">
      <c r="A177" s="48"/>
      <c r="B177" s="48"/>
      <c r="C177" s="4"/>
      <c r="D177" s="4"/>
      <c r="E177" s="23"/>
      <c r="F177" s="55"/>
      <c r="G177" s="55"/>
      <c r="H177" s="1"/>
      <c r="I177" s="23"/>
    </row>
    <row r="178" spans="1:9" ht="15" customHeight="1" thickBot="1">
      <c r="A178" s="48" t="s">
        <v>69</v>
      </c>
      <c r="B178" s="48"/>
      <c r="C178" s="4"/>
      <c r="D178" s="4"/>
      <c r="E178" s="23"/>
      <c r="F178" s="55"/>
      <c r="G178" s="56">
        <f>SUM(E175:E176)</f>
        <v>2346.1499999999996</v>
      </c>
      <c r="H178" s="1"/>
      <c r="I178" s="23"/>
    </row>
    <row r="179" spans="1:9" ht="15.75" thickTop="1">
      <c r="A179" s="48"/>
      <c r="B179" s="48"/>
      <c r="C179" s="4"/>
      <c r="D179" s="4"/>
      <c r="E179" s="23"/>
      <c r="F179" s="55"/>
      <c r="G179" s="55"/>
      <c r="H179" s="1"/>
      <c r="I179" s="23"/>
    </row>
    <row r="180" spans="1:9" ht="15">
      <c r="A180" s="49" t="s">
        <v>164</v>
      </c>
      <c r="B180" s="48"/>
      <c r="C180" s="4"/>
      <c r="D180" s="4"/>
      <c r="E180" s="23"/>
      <c r="F180" s="55"/>
      <c r="G180" s="55"/>
      <c r="H180" s="1"/>
      <c r="I180" s="23"/>
    </row>
    <row r="181" spans="1:9" ht="14.25">
      <c r="A181" s="4" t="s">
        <v>9</v>
      </c>
      <c r="B181" s="124"/>
      <c r="C181" s="126"/>
      <c r="D181" s="4"/>
      <c r="E181" s="100">
        <v>263.7</v>
      </c>
      <c r="F181" s="55"/>
      <c r="G181" s="55"/>
      <c r="H181" s="1"/>
      <c r="I181" s="23" t="s">
        <v>260</v>
      </c>
    </row>
    <row r="182" spans="1:9" ht="14.25">
      <c r="A182" s="4" t="s">
        <v>10</v>
      </c>
      <c r="B182" s="124"/>
      <c r="C182" s="126"/>
      <c r="D182" s="4"/>
      <c r="E182" s="100">
        <v>490.4</v>
      </c>
      <c r="F182" s="55"/>
      <c r="G182" s="55"/>
      <c r="H182" s="1"/>
      <c r="I182" s="23" t="s">
        <v>264</v>
      </c>
    </row>
    <row r="183" spans="1:9" ht="14.25">
      <c r="A183" s="166" t="s">
        <v>799</v>
      </c>
      <c r="B183" s="124"/>
      <c r="C183" s="126"/>
      <c r="D183" s="4"/>
      <c r="E183" s="100">
        <v>18.6</v>
      </c>
      <c r="F183" s="55"/>
      <c r="G183" s="55"/>
      <c r="H183" s="1"/>
      <c r="I183" s="184" t="s">
        <v>393</v>
      </c>
    </row>
    <row r="184" spans="1:9" ht="14.25">
      <c r="A184" s="4" t="s">
        <v>93</v>
      </c>
      <c r="B184" s="124"/>
      <c r="C184" s="126"/>
      <c r="D184" s="4"/>
      <c r="E184" s="101">
        <v>51.6</v>
      </c>
      <c r="F184" s="55"/>
      <c r="G184" s="55"/>
      <c r="H184" s="1"/>
      <c r="I184" s="184" t="s">
        <v>800</v>
      </c>
    </row>
    <row r="185" spans="1:9" ht="15">
      <c r="A185" s="48"/>
      <c r="B185" s="48"/>
      <c r="C185" s="4"/>
      <c r="D185" s="4"/>
      <c r="E185" s="23"/>
      <c r="F185" s="55"/>
      <c r="G185" s="55"/>
      <c r="H185" s="1"/>
      <c r="I185" s="23"/>
    </row>
    <row r="186" spans="1:9" ht="15.75" thickBot="1">
      <c r="A186" s="48" t="s">
        <v>217</v>
      </c>
      <c r="B186" s="48"/>
      <c r="C186" s="4"/>
      <c r="D186" s="4"/>
      <c r="E186" s="23"/>
      <c r="F186" s="55"/>
      <c r="G186" s="56">
        <f>SUM(E181:E184)</f>
        <v>824.3</v>
      </c>
      <c r="H186" s="1"/>
      <c r="I186" s="23"/>
    </row>
    <row r="187" spans="1:9" ht="15.75" thickTop="1">
      <c r="A187" s="48"/>
      <c r="B187" s="48"/>
      <c r="C187" s="4"/>
      <c r="D187" s="4"/>
      <c r="E187" s="23"/>
      <c r="F187" s="55"/>
      <c r="G187" s="55"/>
      <c r="H187" s="1"/>
      <c r="I187" s="23"/>
    </row>
    <row r="188" spans="1:9" ht="15">
      <c r="A188" s="49" t="s">
        <v>394</v>
      </c>
      <c r="B188" s="48"/>
      <c r="C188" s="4"/>
      <c r="D188" s="4"/>
      <c r="E188" s="23"/>
      <c r="F188" s="55"/>
      <c r="G188" s="55"/>
      <c r="H188" s="1"/>
      <c r="I188" s="23"/>
    </row>
    <row r="189" spans="1:9" ht="14.25">
      <c r="A189" s="166" t="s">
        <v>801</v>
      </c>
      <c r="B189" s="124"/>
      <c r="C189" s="4"/>
      <c r="D189" s="166"/>
      <c r="E189" s="101">
        <v>428.83</v>
      </c>
      <c r="F189" s="55"/>
      <c r="G189" s="55"/>
      <c r="H189" s="1"/>
      <c r="I189" s="184" t="s">
        <v>259</v>
      </c>
    </row>
    <row r="190" spans="1:9" ht="15">
      <c r="A190" s="48"/>
      <c r="B190" s="48"/>
      <c r="C190" s="4"/>
      <c r="D190" s="4"/>
      <c r="E190" s="23"/>
      <c r="F190" s="55"/>
      <c r="G190" s="55"/>
      <c r="H190" s="1"/>
      <c r="I190" s="23"/>
    </row>
    <row r="191" spans="1:9" ht="15.75" thickBot="1">
      <c r="A191" s="48" t="s">
        <v>395</v>
      </c>
      <c r="B191" s="48"/>
      <c r="C191" s="4"/>
      <c r="D191" s="4"/>
      <c r="E191" s="23"/>
      <c r="F191" s="55"/>
      <c r="G191" s="56">
        <f>SUM(E189:E189)</f>
        <v>428.83</v>
      </c>
      <c r="H191" s="1"/>
      <c r="I191" s="23"/>
    </row>
    <row r="192" spans="1:9" ht="15.75" thickTop="1">
      <c r="A192" s="48"/>
      <c r="B192" s="48"/>
      <c r="C192" s="4"/>
      <c r="D192" s="4"/>
      <c r="E192" s="23"/>
      <c r="F192" s="55"/>
      <c r="G192" s="55"/>
      <c r="H192" s="1"/>
      <c r="I192" s="23"/>
    </row>
    <row r="193" spans="1:9" ht="15">
      <c r="A193" s="49" t="s">
        <v>7</v>
      </c>
      <c r="B193" s="5"/>
      <c r="C193" s="13"/>
      <c r="D193" s="13"/>
      <c r="E193" s="23"/>
      <c r="F193" s="23"/>
      <c r="G193" s="23"/>
      <c r="H193" s="23"/>
      <c r="I193" s="23"/>
    </row>
    <row r="194" spans="1:9" ht="14.25">
      <c r="A194" s="166" t="s">
        <v>802</v>
      </c>
      <c r="B194" s="124"/>
      <c r="C194" s="126"/>
      <c r="D194" s="170"/>
      <c r="E194" s="50">
        <v>120.75</v>
      </c>
      <c r="F194" s="61"/>
      <c r="G194" s="25"/>
      <c r="H194" s="25"/>
      <c r="I194" s="170" t="s">
        <v>803</v>
      </c>
    </row>
    <row r="195" spans="1:9" ht="15">
      <c r="A195" s="49"/>
      <c r="B195" s="5"/>
      <c r="C195" s="13"/>
      <c r="D195" s="13"/>
      <c r="E195" s="61"/>
      <c r="F195" s="61"/>
      <c r="G195" s="25"/>
      <c r="H195" s="25"/>
      <c r="I195" s="13"/>
    </row>
    <row r="196" spans="1:9" ht="15.75" thickBot="1">
      <c r="A196" s="48" t="s">
        <v>8</v>
      </c>
      <c r="B196" s="5"/>
      <c r="C196" s="13"/>
      <c r="D196" s="13"/>
      <c r="E196" s="61"/>
      <c r="F196" s="61"/>
      <c r="G196" s="46">
        <f>SUM(E194)</f>
        <v>120.75</v>
      </c>
      <c r="H196" s="25"/>
      <c r="I196" s="13"/>
    </row>
    <row r="197" spans="1:9" ht="15.75" thickTop="1">
      <c r="A197" s="48"/>
      <c r="B197" s="5"/>
      <c r="C197" s="13"/>
      <c r="D197" s="13"/>
      <c r="E197" s="61"/>
      <c r="F197" s="61"/>
      <c r="G197" s="25"/>
      <c r="H197" s="25"/>
      <c r="I197" s="13"/>
    </row>
    <row r="198" spans="1:9" ht="15">
      <c r="A198" s="49" t="s">
        <v>169</v>
      </c>
      <c r="B198" s="48"/>
      <c r="C198" s="4"/>
      <c r="D198" s="4"/>
      <c r="E198" s="23"/>
      <c r="F198" s="55"/>
      <c r="G198" s="55"/>
      <c r="H198" s="1"/>
      <c r="I198" s="23"/>
    </row>
    <row r="199" spans="1:9" ht="14.25">
      <c r="A199" s="166" t="s">
        <v>804</v>
      </c>
      <c r="B199" s="124"/>
      <c r="C199" s="4"/>
      <c r="D199" s="4"/>
      <c r="E199" s="101">
        <v>543.54</v>
      </c>
      <c r="F199" s="55"/>
      <c r="G199" s="55"/>
      <c r="H199" s="1"/>
      <c r="I199" s="184" t="s">
        <v>805</v>
      </c>
    </row>
    <row r="200" spans="1:9" ht="15">
      <c r="A200" s="48"/>
      <c r="B200" s="48"/>
      <c r="C200" s="4"/>
      <c r="D200" s="4"/>
      <c r="E200" s="23"/>
      <c r="F200" s="55"/>
      <c r="G200" s="55"/>
      <c r="H200" s="1"/>
      <c r="I200" s="23"/>
    </row>
    <row r="201" spans="1:9" ht="15.75" thickBot="1">
      <c r="A201" s="48" t="s">
        <v>251</v>
      </c>
      <c r="B201" s="48"/>
      <c r="C201" s="4"/>
      <c r="D201" s="4"/>
      <c r="E201" s="23"/>
      <c r="F201" s="55"/>
      <c r="G201" s="56">
        <f>SUM(E199:E199)</f>
        <v>543.54</v>
      </c>
      <c r="H201" s="1"/>
      <c r="I201" s="23"/>
    </row>
    <row r="202" spans="1:9" ht="15.75" thickTop="1">
      <c r="A202" s="48"/>
      <c r="B202" s="48"/>
      <c r="C202" s="4"/>
      <c r="D202" s="4"/>
      <c r="E202" s="23"/>
      <c r="F202" s="55"/>
      <c r="G202" s="55"/>
      <c r="H202" s="1"/>
      <c r="I202" s="23"/>
    </row>
    <row r="203" spans="1:9" ht="15">
      <c r="A203" s="49" t="s">
        <v>806</v>
      </c>
      <c r="B203" s="48"/>
      <c r="C203" s="4"/>
      <c r="D203" s="4"/>
      <c r="E203" s="23"/>
      <c r="F203" s="55"/>
      <c r="G203" s="55"/>
      <c r="H203" s="1"/>
      <c r="I203" s="23"/>
    </row>
    <row r="204" spans="1:9" ht="14.25">
      <c r="A204" s="166" t="s">
        <v>807</v>
      </c>
      <c r="B204" s="124"/>
      <c r="C204" s="4"/>
      <c r="D204" s="4"/>
      <c r="E204" s="101">
        <v>52.83</v>
      </c>
      <c r="F204" s="55"/>
      <c r="G204" s="55"/>
      <c r="H204" s="1"/>
      <c r="I204" s="184" t="s">
        <v>803</v>
      </c>
    </row>
    <row r="205" spans="1:9" ht="15">
      <c r="A205" s="48"/>
      <c r="B205" s="48"/>
      <c r="C205" s="4"/>
      <c r="D205" s="4"/>
      <c r="E205" s="23"/>
      <c r="F205" s="55"/>
      <c r="G205" s="55"/>
      <c r="H205" s="1"/>
      <c r="I205" s="23"/>
    </row>
    <row r="206" spans="1:9" ht="15.75" thickBot="1">
      <c r="A206" s="48" t="s">
        <v>808</v>
      </c>
      <c r="B206" s="48"/>
      <c r="C206" s="4"/>
      <c r="D206" s="4"/>
      <c r="E206" s="23"/>
      <c r="F206" s="55"/>
      <c r="G206" s="56">
        <f>SUM(E204:E204)</f>
        <v>52.83</v>
      </c>
      <c r="H206" s="1"/>
      <c r="I206" s="23"/>
    </row>
    <row r="207" spans="1:9" ht="15.75" thickTop="1">
      <c r="A207" s="48"/>
      <c r="B207" s="48"/>
      <c r="C207" s="4"/>
      <c r="D207" s="4"/>
      <c r="E207" s="23"/>
      <c r="F207" s="55"/>
      <c r="G207" s="55"/>
      <c r="H207" s="1"/>
      <c r="I207" s="23"/>
    </row>
    <row r="208" spans="1:9" ht="15">
      <c r="A208" s="49" t="s">
        <v>375</v>
      </c>
      <c r="B208" s="48"/>
      <c r="C208" s="4"/>
      <c r="D208" s="4"/>
      <c r="E208" s="23"/>
      <c r="F208" s="55"/>
      <c r="G208" s="55"/>
      <c r="H208" s="1"/>
      <c r="I208" s="23"/>
    </row>
    <row r="209" spans="1:9" ht="14.25">
      <c r="A209" s="166" t="s">
        <v>809</v>
      </c>
      <c r="B209" s="124"/>
      <c r="C209" s="4"/>
      <c r="D209" s="4"/>
      <c r="E209" s="100">
        <v>590.41</v>
      </c>
      <c r="F209" s="55"/>
      <c r="G209" s="55"/>
      <c r="H209" s="1"/>
      <c r="I209" s="184" t="s">
        <v>119</v>
      </c>
    </row>
    <row r="210" spans="1:9" ht="14.25">
      <c r="A210" s="166" t="s">
        <v>810</v>
      </c>
      <c r="B210" s="124"/>
      <c r="C210" s="4"/>
      <c r="D210" s="4"/>
      <c r="E210" s="100">
        <v>96.2</v>
      </c>
      <c r="F210" s="55"/>
      <c r="G210" s="55"/>
      <c r="H210" s="1"/>
      <c r="I210" s="184" t="s">
        <v>288</v>
      </c>
    </row>
    <row r="211" spans="1:9" ht="14.25">
      <c r="A211" s="166" t="s">
        <v>811</v>
      </c>
      <c r="B211" s="124"/>
      <c r="C211" s="4"/>
      <c r="D211" s="4"/>
      <c r="E211" s="100">
        <v>96.2</v>
      </c>
      <c r="F211" s="55"/>
      <c r="G211" s="55"/>
      <c r="H211" s="1"/>
      <c r="I211" s="184" t="s">
        <v>288</v>
      </c>
    </row>
    <row r="212" spans="1:9" ht="14.25">
      <c r="A212" s="166" t="s">
        <v>812</v>
      </c>
      <c r="B212" s="124"/>
      <c r="C212" s="4"/>
      <c r="D212" s="4"/>
      <c r="E212" s="101">
        <v>96.2</v>
      </c>
      <c r="F212" s="55"/>
      <c r="G212" s="55"/>
      <c r="H212" s="1"/>
      <c r="I212" s="184" t="s">
        <v>288</v>
      </c>
    </row>
    <row r="213" spans="1:9" ht="15">
      <c r="A213" s="48"/>
      <c r="B213" s="48"/>
      <c r="C213" s="4"/>
      <c r="D213" s="4"/>
      <c r="E213" s="23"/>
      <c r="F213" s="55"/>
      <c r="G213" s="55"/>
      <c r="H213" s="1"/>
      <c r="I213" s="23"/>
    </row>
    <row r="214" spans="1:9" ht="15.75" thickBot="1">
      <c r="A214" s="48" t="s">
        <v>396</v>
      </c>
      <c r="B214" s="48"/>
      <c r="C214" s="4"/>
      <c r="D214" s="4"/>
      <c r="E214" s="23"/>
      <c r="F214" s="55"/>
      <c r="G214" s="56">
        <f>SUM(E209:E212)</f>
        <v>879.0100000000001</v>
      </c>
      <c r="H214" s="1"/>
      <c r="I214" s="23"/>
    </row>
    <row r="215" spans="1:9" ht="15.75" thickTop="1">
      <c r="A215" s="48"/>
      <c r="B215" s="5"/>
      <c r="C215" s="13"/>
      <c r="D215" s="13"/>
      <c r="E215" s="61"/>
      <c r="F215" s="61"/>
      <c r="G215" s="25"/>
      <c r="H215" s="25"/>
      <c r="I215" s="13"/>
    </row>
    <row r="216" spans="1:9" ht="15">
      <c r="A216" s="49" t="s">
        <v>533</v>
      </c>
      <c r="B216" s="4"/>
      <c r="C216" s="13"/>
      <c r="D216" s="13"/>
      <c r="E216" s="61"/>
      <c r="F216" s="61"/>
      <c r="G216" s="25"/>
      <c r="H216" s="25"/>
      <c r="I216" s="13"/>
    </row>
    <row r="217" spans="1:9" ht="14.25">
      <c r="A217" s="166" t="s">
        <v>813</v>
      </c>
      <c r="B217" s="124"/>
      <c r="C217" s="13"/>
      <c r="D217" s="13"/>
      <c r="E217" s="64">
        <v>100</v>
      </c>
      <c r="F217" s="61"/>
      <c r="G217" s="25"/>
      <c r="H217" s="25"/>
      <c r="I217" s="170" t="s">
        <v>534</v>
      </c>
    </row>
    <row r="218" spans="1:9" ht="15">
      <c r="A218" s="48"/>
      <c r="B218" s="4"/>
      <c r="C218" s="13"/>
      <c r="D218" s="13"/>
      <c r="E218" s="61"/>
      <c r="F218" s="61"/>
      <c r="G218" s="25"/>
      <c r="H218" s="25"/>
      <c r="I218" s="13"/>
    </row>
    <row r="219" spans="1:9" ht="15.75" thickBot="1">
      <c r="A219" s="48" t="s">
        <v>826</v>
      </c>
      <c r="B219" s="4"/>
      <c r="C219" s="13"/>
      <c r="D219" s="13"/>
      <c r="E219" s="61"/>
      <c r="F219" s="61"/>
      <c r="G219" s="46">
        <f>SUM(E217)</f>
        <v>100</v>
      </c>
      <c r="H219" s="25"/>
      <c r="I219" s="13"/>
    </row>
    <row r="220" spans="1:9" ht="15.75" thickTop="1">
      <c r="A220" s="48"/>
      <c r="B220" s="5"/>
      <c r="C220" s="13"/>
      <c r="D220" s="13"/>
      <c r="E220" s="61"/>
      <c r="F220" s="61"/>
      <c r="G220" s="25"/>
      <c r="H220" s="25"/>
      <c r="I220" s="13"/>
    </row>
    <row r="221" spans="1:9" ht="15">
      <c r="A221" s="49" t="s">
        <v>190</v>
      </c>
      <c r="B221" s="4"/>
      <c r="C221" s="13"/>
      <c r="D221" s="13"/>
      <c r="E221" s="61"/>
      <c r="F221" s="61"/>
      <c r="G221" s="25"/>
      <c r="H221" s="25"/>
      <c r="I221" s="13"/>
    </row>
    <row r="222" spans="1:9" ht="14.25">
      <c r="A222" s="166" t="s">
        <v>814</v>
      </c>
      <c r="B222" s="124"/>
      <c r="C222" s="13"/>
      <c r="D222" s="13"/>
      <c r="E222" s="64">
        <v>200.22</v>
      </c>
      <c r="F222" s="61"/>
      <c r="G222" s="25"/>
      <c r="H222" s="25"/>
      <c r="I222" s="13" t="s">
        <v>265</v>
      </c>
    </row>
    <row r="223" spans="1:9" ht="15">
      <c r="A223" s="48"/>
      <c r="B223" s="4"/>
      <c r="C223" s="13"/>
      <c r="D223" s="13"/>
      <c r="E223" s="61"/>
      <c r="F223" s="61"/>
      <c r="G223" s="25"/>
      <c r="H223" s="25"/>
      <c r="I223" s="13"/>
    </row>
    <row r="224" spans="1:9" ht="15.75" thickBot="1">
      <c r="A224" s="48" t="s">
        <v>191</v>
      </c>
      <c r="B224" s="4"/>
      <c r="C224" s="13"/>
      <c r="D224" s="13"/>
      <c r="E224" s="61"/>
      <c r="F224" s="61"/>
      <c r="G224" s="46">
        <f>SUM(E222)</f>
        <v>200.22</v>
      </c>
      <c r="H224" s="25"/>
      <c r="I224" s="13"/>
    </row>
    <row r="225" spans="1:9" ht="15.75" thickTop="1">
      <c r="A225" s="48"/>
      <c r="B225" s="4"/>
      <c r="C225" s="13"/>
      <c r="D225" s="13"/>
      <c r="E225" s="61"/>
      <c r="F225" s="61"/>
      <c r="G225" s="25"/>
      <c r="H225" s="25"/>
      <c r="I225" s="13"/>
    </row>
    <row r="226" spans="1:9" ht="15">
      <c r="A226" s="49" t="s">
        <v>94</v>
      </c>
      <c r="B226" s="4"/>
      <c r="C226" s="13"/>
      <c r="D226" s="13"/>
      <c r="E226" s="61"/>
      <c r="F226" s="61"/>
      <c r="G226" s="25"/>
      <c r="H226" s="25"/>
      <c r="I226" s="13"/>
    </row>
    <row r="227" spans="1:9" ht="14.25">
      <c r="A227" s="166" t="s">
        <v>815</v>
      </c>
      <c r="B227" s="124"/>
      <c r="C227" s="13"/>
      <c r="D227" s="13"/>
      <c r="E227" s="64">
        <v>470.95</v>
      </c>
      <c r="F227" s="61"/>
      <c r="G227" s="25"/>
      <c r="H227" s="25"/>
      <c r="I227" s="170" t="s">
        <v>259</v>
      </c>
    </row>
    <row r="228" spans="1:9" ht="15">
      <c r="A228" s="48"/>
      <c r="B228" s="4"/>
      <c r="C228" s="13"/>
      <c r="D228" s="13"/>
      <c r="E228" s="61"/>
      <c r="F228" s="61"/>
      <c r="G228" s="25"/>
      <c r="H228" s="25"/>
      <c r="I228" s="13"/>
    </row>
    <row r="229" spans="1:9" ht="15.75" thickBot="1">
      <c r="A229" s="48" t="s">
        <v>95</v>
      </c>
      <c r="B229" s="4"/>
      <c r="C229" s="13"/>
      <c r="D229" s="13"/>
      <c r="E229" s="61"/>
      <c r="F229" s="61"/>
      <c r="G229" s="46">
        <f>SUM(E227)</f>
        <v>470.95</v>
      </c>
      <c r="H229" s="25"/>
      <c r="I229" s="13"/>
    </row>
    <row r="230" spans="1:9" ht="15.75" thickTop="1">
      <c r="A230" s="48"/>
      <c r="B230" s="4"/>
      <c r="C230" s="13"/>
      <c r="D230" s="13"/>
      <c r="E230" s="61"/>
      <c r="F230" s="61"/>
      <c r="G230" s="25"/>
      <c r="H230" s="25"/>
      <c r="I230" s="13"/>
    </row>
    <row r="231" spans="1:9" ht="15.75" thickBot="1">
      <c r="A231" s="11"/>
      <c r="B231" s="11"/>
      <c r="C231" s="8"/>
      <c r="D231" s="8"/>
      <c r="E231" s="69">
        <f>SUM(E76:E230)+E45</f>
        <v>38748.42000000001</v>
      </c>
      <c r="F231" s="87"/>
      <c r="G231" s="69">
        <f>SUM(G76:G230)+G45</f>
        <v>38748.42</v>
      </c>
      <c r="H231" s="1"/>
      <c r="I231" s="39" t="s">
        <v>816</v>
      </c>
    </row>
    <row r="232" spans="5:9" ht="15.75" thickTop="1">
      <c r="E232" s="87"/>
      <c r="F232" s="87"/>
      <c r="G232" s="87"/>
      <c r="I232" s="24"/>
    </row>
    <row r="233" spans="1:9" ht="15">
      <c r="A233" s="131" t="s">
        <v>625</v>
      </c>
      <c r="B233" s="11"/>
      <c r="C233" s="8"/>
      <c r="D233" s="8"/>
      <c r="E233" s="87"/>
      <c r="F233" s="87"/>
      <c r="G233" s="87"/>
      <c r="H233" s="1"/>
      <c r="I233" s="39"/>
    </row>
    <row r="235" spans="1:9" ht="15">
      <c r="A235" s="49" t="s">
        <v>480</v>
      </c>
      <c r="B235" s="4"/>
      <c r="C235" s="13"/>
      <c r="D235" s="13"/>
      <c r="E235" s="61"/>
      <c r="F235" s="61"/>
      <c r="G235" s="25"/>
      <c r="H235" s="25"/>
      <c r="I235" s="13"/>
    </row>
    <row r="236" spans="1:9" ht="14.25">
      <c r="A236" s="166" t="s">
        <v>817</v>
      </c>
      <c r="B236" s="124"/>
      <c r="C236" s="13"/>
      <c r="D236" s="170" t="s">
        <v>21</v>
      </c>
      <c r="E236" s="64">
        <v>2640.41</v>
      </c>
      <c r="F236" s="61"/>
      <c r="G236" s="25"/>
      <c r="H236" s="25"/>
      <c r="I236" s="170" t="s">
        <v>728</v>
      </c>
    </row>
    <row r="237" spans="1:9" ht="15">
      <c r="A237" s="48"/>
      <c r="B237" s="4"/>
      <c r="C237" s="13"/>
      <c r="D237" s="13"/>
      <c r="E237" s="61"/>
      <c r="F237" s="61"/>
      <c r="G237" s="25"/>
      <c r="H237" s="25"/>
      <c r="I237" s="13"/>
    </row>
    <row r="238" spans="1:9" ht="15.75" thickBot="1">
      <c r="A238" s="48" t="s">
        <v>492</v>
      </c>
      <c r="B238" s="4"/>
      <c r="C238" s="13"/>
      <c r="D238" s="13"/>
      <c r="E238" s="61"/>
      <c r="F238" s="61"/>
      <c r="G238" s="46">
        <f>SUM(E236)</f>
        <v>2640.41</v>
      </c>
      <c r="H238" s="25"/>
      <c r="I238" s="170" t="s">
        <v>819</v>
      </c>
    </row>
    <row r="239" ht="15" thickTop="1"/>
    <row r="240" spans="5:9" ht="15.75" thickBot="1">
      <c r="E240" s="69">
        <f>+E55+E236</f>
        <v>5133.71</v>
      </c>
      <c r="G240" s="97">
        <f>+G55+G238</f>
        <v>5133.71</v>
      </c>
      <c r="I240" s="24" t="s">
        <v>818</v>
      </c>
    </row>
    <row r="241" ht="15" thickTop="1"/>
    <row r="242" spans="5:9" ht="15.75" thickBot="1">
      <c r="E242" s="69">
        <f>E231+E240</f>
        <v>43882.13000000001</v>
      </c>
      <c r="F242" s="87"/>
      <c r="G242" s="69">
        <f>G231+G240</f>
        <v>43882.13</v>
      </c>
      <c r="I242" s="24" t="s">
        <v>820</v>
      </c>
    </row>
    <row r="243" ht="15" thickTop="1"/>
    <row r="244" ht="14.25">
      <c r="A244" s="171"/>
    </row>
  </sheetData>
  <sheetProtection/>
  <printOptions horizontalCentered="1"/>
  <pageMargins left="0.31" right="0.32" top="0.34" bottom="0.33" header="0.27" footer="0.16"/>
  <pageSetup horizontalDpi="300" verticalDpi="300" orientation="portrait" scale="65" r:id="rId1"/>
  <headerFooter alignWithMargins="0">
    <oddFooter>&amp;L&amp;D&amp;CPage &amp;P</oddFooter>
  </headerFooter>
  <rowBreaks count="1" manualBreakCount="1">
    <brk id="15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U304"/>
  <sheetViews>
    <sheetView zoomScale="75" zoomScaleNormal="75" zoomScalePageLayoutView="0" workbookViewId="0" topLeftCell="A256">
      <selection activeCell="A299" sqref="A299"/>
    </sheetView>
  </sheetViews>
  <sheetFormatPr defaultColWidth="9.00390625" defaultRowHeight="14.25"/>
  <cols>
    <col min="1" max="1" width="33.00390625" style="12" customWidth="1"/>
    <col min="2" max="2" width="1.625" style="12" customWidth="1"/>
    <col min="3" max="3" width="3.50390625" style="17" customWidth="1"/>
    <col min="4" max="4" width="1.625" style="17" customWidth="1"/>
    <col min="5" max="5" width="14.125" style="63" customWidth="1"/>
    <col min="6" max="6" width="1.625" style="63" customWidth="1"/>
    <col min="7" max="7" width="12.375" style="7" customWidth="1"/>
    <col min="8" max="8" width="1.625" style="7" customWidth="1"/>
    <col min="9" max="9" width="45.375" style="16" customWidth="1"/>
    <col min="10" max="10" width="7.625" style="13" customWidth="1"/>
    <col min="11" max="11" width="12.75390625" style="18" customWidth="1"/>
    <col min="12" max="12" width="12.25390625" style="22" customWidth="1"/>
    <col min="13" max="13" width="13.625" style="22" customWidth="1"/>
    <col min="14" max="14" width="20.375" style="23" customWidth="1"/>
    <col min="15" max="15" width="6.00390625" style="23" customWidth="1"/>
    <col min="16" max="18" width="9.00390625" style="23" customWidth="1"/>
    <col min="19" max="19" width="9.00390625" style="22" customWidth="1"/>
    <col min="20" max="20" width="9.00390625" style="23" customWidth="1"/>
    <col min="21" max="21" width="9.00390625" style="22" customWidth="1"/>
    <col min="22" max="16384" width="9.00390625" style="23" customWidth="1"/>
  </cols>
  <sheetData>
    <row r="1" spans="1:2" s="107" customFormat="1" ht="18">
      <c r="A1" s="106" t="s">
        <v>218</v>
      </c>
      <c r="B1" s="106"/>
    </row>
    <row r="2" spans="1:13" s="107" customFormat="1" ht="18">
      <c r="A2" s="80" t="s">
        <v>827</v>
      </c>
      <c r="B2" s="80"/>
      <c r="M2" s="118"/>
    </row>
    <row r="3" spans="3:21" s="79" customFormat="1" ht="15" customHeight="1">
      <c r="C3" s="72"/>
      <c r="D3" s="72"/>
      <c r="E3" s="73"/>
      <c r="F3" s="73"/>
      <c r="G3" s="74"/>
      <c r="H3" s="74"/>
      <c r="I3" s="75"/>
      <c r="J3" s="76"/>
      <c r="K3" s="77"/>
      <c r="L3" s="78"/>
      <c r="M3" s="78"/>
      <c r="S3" s="78"/>
      <c r="U3" s="78"/>
    </row>
    <row r="4" spans="1:21" s="79" customFormat="1" ht="15" customHeight="1">
      <c r="A4" s="102" t="s">
        <v>12</v>
      </c>
      <c r="C4" s="72"/>
      <c r="D4" s="72"/>
      <c r="E4" s="73"/>
      <c r="F4" s="73"/>
      <c r="G4" s="74"/>
      <c r="H4" s="74"/>
      <c r="I4" s="75"/>
      <c r="J4" s="76"/>
      <c r="K4" s="77"/>
      <c r="L4" s="78"/>
      <c r="M4" s="78"/>
      <c r="S4" s="78"/>
      <c r="U4" s="78"/>
    </row>
    <row r="5" spans="3:21" s="79" customFormat="1" ht="15" customHeight="1">
      <c r="C5" s="72"/>
      <c r="D5" s="72"/>
      <c r="E5" s="73"/>
      <c r="F5" s="73"/>
      <c r="G5" s="74"/>
      <c r="H5" s="74"/>
      <c r="I5" s="75"/>
      <c r="J5" s="76"/>
      <c r="K5" s="77"/>
      <c r="L5" s="78"/>
      <c r="M5" s="78"/>
      <c r="S5" s="78"/>
      <c r="U5" s="78"/>
    </row>
    <row r="6" spans="1:11" ht="15" customHeight="1">
      <c r="A6" s="82" t="s">
        <v>156</v>
      </c>
      <c r="B6" s="19"/>
      <c r="C6" s="83"/>
      <c r="D6" s="13"/>
      <c r="E6" s="84" t="s">
        <v>157</v>
      </c>
      <c r="F6" s="13"/>
      <c r="G6" s="85" t="s">
        <v>158</v>
      </c>
      <c r="H6" s="13"/>
      <c r="I6" s="86" t="s">
        <v>159</v>
      </c>
      <c r="J6" s="17"/>
      <c r="K6" s="15"/>
    </row>
    <row r="7" spans="3:11" ht="15" customHeight="1">
      <c r="C7" s="13"/>
      <c r="D7" s="13"/>
      <c r="E7" s="71"/>
      <c r="F7" s="71"/>
      <c r="G7" s="30"/>
      <c r="H7" s="30"/>
      <c r="I7" s="13"/>
      <c r="J7" s="17"/>
      <c r="K7" s="15"/>
    </row>
    <row r="8" spans="1:21" s="96" customFormat="1" ht="15" customHeight="1">
      <c r="A8" s="89" t="s">
        <v>27</v>
      </c>
      <c r="B8" s="89"/>
      <c r="C8" s="140"/>
      <c r="D8" s="79"/>
      <c r="E8" s="91"/>
      <c r="F8" s="92"/>
      <c r="G8" s="92"/>
      <c r="H8" s="90"/>
      <c r="I8" s="75"/>
      <c r="J8" s="93"/>
      <c r="K8" s="94"/>
      <c r="L8" s="95"/>
      <c r="M8" s="95"/>
      <c r="S8" s="95"/>
      <c r="U8" s="95"/>
    </row>
    <row r="9" spans="1:21" s="96" customFormat="1" ht="15" customHeight="1">
      <c r="A9" s="200" t="s">
        <v>482</v>
      </c>
      <c r="B9" s="89"/>
      <c r="C9" s="140"/>
      <c r="D9" s="79"/>
      <c r="E9" s="51">
        <v>99.07</v>
      </c>
      <c r="F9" s="87"/>
      <c r="G9" s="58">
        <f>+E9</f>
        <v>99.07</v>
      </c>
      <c r="H9" s="90"/>
      <c r="I9" s="151" t="s">
        <v>828</v>
      </c>
      <c r="J9" s="93"/>
      <c r="K9" s="94"/>
      <c r="L9" s="95"/>
      <c r="M9" s="95"/>
      <c r="S9" s="95"/>
      <c r="U9" s="95"/>
    </row>
    <row r="10" spans="1:11" ht="15" customHeight="1">
      <c r="A10" s="4" t="s">
        <v>241</v>
      </c>
      <c r="B10" s="4"/>
      <c r="C10" s="142"/>
      <c r="D10" s="79"/>
      <c r="E10" s="51">
        <v>1983.13</v>
      </c>
      <c r="F10" s="87"/>
      <c r="G10" s="58">
        <f aca="true" t="shared" si="0" ref="G10:G17">+E10</f>
        <v>1983.13</v>
      </c>
      <c r="H10" s="39"/>
      <c r="I10" s="75"/>
      <c r="J10" s="34"/>
      <c r="K10" s="35"/>
    </row>
    <row r="11" spans="1:11" ht="15" customHeight="1">
      <c r="A11" s="4" t="s">
        <v>296</v>
      </c>
      <c r="B11" s="4"/>
      <c r="C11" s="142"/>
      <c r="D11" s="79"/>
      <c r="E11" s="51">
        <v>878.19</v>
      </c>
      <c r="F11" s="87"/>
      <c r="G11" s="58">
        <f t="shared" si="0"/>
        <v>878.19</v>
      </c>
      <c r="H11" s="39"/>
      <c r="I11" s="75"/>
      <c r="J11" s="2"/>
      <c r="K11" s="35"/>
    </row>
    <row r="12" spans="1:11" ht="15" customHeight="1">
      <c r="A12" s="4" t="s">
        <v>118</v>
      </c>
      <c r="B12" s="4"/>
      <c r="C12" s="142"/>
      <c r="D12" s="79"/>
      <c r="E12" s="51">
        <v>1884.83</v>
      </c>
      <c r="F12" s="87"/>
      <c r="G12" s="58">
        <f>+E12</f>
        <v>1884.83</v>
      </c>
      <c r="H12" s="39"/>
      <c r="I12" s="151"/>
      <c r="J12" s="2"/>
      <c r="K12" s="35"/>
    </row>
    <row r="13" spans="1:11" ht="15" customHeight="1">
      <c r="A13" s="166" t="s">
        <v>336</v>
      </c>
      <c r="B13" s="4"/>
      <c r="C13" s="142"/>
      <c r="D13" s="79"/>
      <c r="E13" s="51">
        <v>120.76</v>
      </c>
      <c r="F13" s="87"/>
      <c r="G13" s="58">
        <f>+E13</f>
        <v>120.76</v>
      </c>
      <c r="H13" s="39"/>
      <c r="I13" s="151"/>
      <c r="J13" s="2"/>
      <c r="K13" s="35"/>
    </row>
    <row r="14" spans="1:11" ht="15" customHeight="1">
      <c r="A14" s="166" t="s">
        <v>537</v>
      </c>
      <c r="B14" s="4"/>
      <c r="C14" s="142"/>
      <c r="D14" s="79"/>
      <c r="E14" s="51">
        <v>160.07</v>
      </c>
      <c r="F14" s="87"/>
      <c r="G14" s="58">
        <f>+E14</f>
        <v>160.07</v>
      </c>
      <c r="H14" s="39"/>
      <c r="I14" s="151" t="s">
        <v>295</v>
      </c>
      <c r="J14" s="2"/>
      <c r="K14" s="35"/>
    </row>
    <row r="15" spans="1:11" ht="15" customHeight="1">
      <c r="A15" s="4" t="s">
        <v>155</v>
      </c>
      <c r="B15" s="4"/>
      <c r="C15" s="142"/>
      <c r="D15" s="79"/>
      <c r="E15" s="51">
        <v>1385.35</v>
      </c>
      <c r="F15" s="87"/>
      <c r="G15" s="58">
        <f t="shared" si="0"/>
        <v>1385.35</v>
      </c>
      <c r="H15" s="14"/>
      <c r="I15" s="75"/>
      <c r="J15" s="34"/>
      <c r="K15" s="35"/>
    </row>
    <row r="16" spans="1:11" ht="15" customHeight="1">
      <c r="A16" s="4" t="s">
        <v>24</v>
      </c>
      <c r="B16" s="4"/>
      <c r="C16" s="142"/>
      <c r="D16" s="79"/>
      <c r="E16" s="51">
        <v>1410.27</v>
      </c>
      <c r="F16" s="87"/>
      <c r="G16" s="58">
        <f t="shared" si="0"/>
        <v>1410.27</v>
      </c>
      <c r="H16" s="4"/>
      <c r="I16" s="75"/>
      <c r="J16" s="34"/>
      <c r="K16" s="35"/>
    </row>
    <row r="17" spans="1:18" ht="15" customHeight="1">
      <c r="A17" s="4" t="s">
        <v>106</v>
      </c>
      <c r="B17" s="4"/>
      <c r="C17" s="142"/>
      <c r="D17" s="79"/>
      <c r="E17" s="55">
        <v>849.39</v>
      </c>
      <c r="F17" s="87"/>
      <c r="G17" s="87">
        <f t="shared" si="0"/>
        <v>849.39</v>
      </c>
      <c r="H17" s="117"/>
      <c r="I17" s="151" t="s">
        <v>295</v>
      </c>
      <c r="J17" s="34"/>
      <c r="K17" s="35"/>
      <c r="M17" s="16"/>
      <c r="O17" s="7"/>
      <c r="P17" s="6"/>
      <c r="Q17" s="14"/>
      <c r="R17" s="15"/>
    </row>
    <row r="18" spans="1:18" ht="15" customHeight="1">
      <c r="A18" s="166" t="s">
        <v>325</v>
      </c>
      <c r="B18" s="4"/>
      <c r="C18" s="142"/>
      <c r="D18" s="79"/>
      <c r="E18" s="55">
        <v>1099.57</v>
      </c>
      <c r="F18" s="87"/>
      <c r="G18" s="87">
        <f>+E18</f>
        <v>1099.57</v>
      </c>
      <c r="H18" s="117"/>
      <c r="I18" s="151"/>
      <c r="J18" s="34"/>
      <c r="K18" s="35"/>
      <c r="M18" s="16"/>
      <c r="O18" s="7"/>
      <c r="P18" s="6"/>
      <c r="Q18" s="14"/>
      <c r="R18" s="15"/>
    </row>
    <row r="19" spans="1:18" ht="15" customHeight="1">
      <c r="A19" s="4"/>
      <c r="B19" s="5"/>
      <c r="C19" s="142"/>
      <c r="D19" s="79"/>
      <c r="E19" s="55"/>
      <c r="F19" s="87"/>
      <c r="G19" s="58"/>
      <c r="H19" s="4"/>
      <c r="I19" s="75"/>
      <c r="J19" s="34"/>
      <c r="K19" s="35"/>
      <c r="M19" s="16"/>
      <c r="O19" s="7"/>
      <c r="P19" s="6"/>
      <c r="Q19" s="14"/>
      <c r="R19" s="15"/>
    </row>
    <row r="20" spans="1:11" ht="15" customHeight="1" thickBot="1">
      <c r="A20" s="48" t="s">
        <v>52</v>
      </c>
      <c r="B20" s="5"/>
      <c r="C20" s="142"/>
      <c r="D20" s="79"/>
      <c r="E20" s="56">
        <f>SUM(E9:E19)</f>
        <v>9870.63</v>
      </c>
      <c r="F20" s="55"/>
      <c r="G20" s="56">
        <f>SUM(G9:G19)</f>
        <v>9870.63</v>
      </c>
      <c r="H20" s="4"/>
      <c r="I20" s="75"/>
      <c r="J20" s="34"/>
      <c r="K20" s="35"/>
    </row>
    <row r="21" spans="1:11" ht="15" customHeight="1" thickTop="1">
      <c r="A21" s="13"/>
      <c r="B21" s="152"/>
      <c r="C21" s="153"/>
      <c r="D21" s="13"/>
      <c r="E21" s="55"/>
      <c r="F21" s="55"/>
      <c r="G21" s="87"/>
      <c r="I21" s="31"/>
      <c r="J21" s="34"/>
      <c r="K21" s="35"/>
    </row>
    <row r="22" spans="1:11" ht="15" customHeight="1">
      <c r="A22" s="13"/>
      <c r="B22" s="152"/>
      <c r="C22" s="153"/>
      <c r="D22" s="13"/>
      <c r="E22" s="55"/>
      <c r="F22" s="55"/>
      <c r="G22" s="87"/>
      <c r="I22" s="31"/>
      <c r="J22" s="34"/>
      <c r="K22" s="35"/>
    </row>
    <row r="23" spans="1:11" ht="15" customHeight="1">
      <c r="A23" s="89" t="s">
        <v>87</v>
      </c>
      <c r="B23" s="19"/>
      <c r="C23" s="143"/>
      <c r="D23" s="79"/>
      <c r="E23" s="111"/>
      <c r="F23" s="112"/>
      <c r="G23" s="112"/>
      <c r="H23" s="79"/>
      <c r="I23" s="24"/>
      <c r="J23" s="34"/>
      <c r="K23" s="35"/>
    </row>
    <row r="24" spans="1:11" ht="15" customHeight="1">
      <c r="A24" s="171" t="s">
        <v>829</v>
      </c>
      <c r="B24" s="4"/>
      <c r="C24" s="143"/>
      <c r="D24" s="79"/>
      <c r="E24" s="50">
        <v>2608.8</v>
      </c>
      <c r="F24" s="112"/>
      <c r="G24" s="112"/>
      <c r="H24" s="79"/>
      <c r="I24" s="170" t="s">
        <v>192</v>
      </c>
      <c r="J24" s="34"/>
      <c r="K24" s="35"/>
    </row>
    <row r="25" spans="1:11" ht="15" customHeight="1">
      <c r="A25" s="19"/>
      <c r="B25" s="19"/>
      <c r="C25" s="143"/>
      <c r="D25" s="79"/>
      <c r="E25" s="111"/>
      <c r="F25" s="112"/>
      <c r="G25" s="112"/>
      <c r="H25" s="79"/>
      <c r="I25" s="24"/>
      <c r="J25" s="34"/>
      <c r="K25" s="35"/>
    </row>
    <row r="26" spans="1:11" ht="15" customHeight="1" thickBot="1">
      <c r="A26" s="27" t="s">
        <v>88</v>
      </c>
      <c r="B26" s="19"/>
      <c r="C26" s="143"/>
      <c r="D26" s="79"/>
      <c r="E26" s="111"/>
      <c r="F26" s="7"/>
      <c r="G26" s="97">
        <f>SUM(E24:E24)</f>
        <v>2608.8</v>
      </c>
      <c r="H26" s="79"/>
      <c r="I26" s="24"/>
      <c r="J26" s="34"/>
      <c r="K26" s="35"/>
    </row>
    <row r="27" spans="1:11" ht="15" customHeight="1" thickTop="1">
      <c r="A27" s="27"/>
      <c r="B27" s="19"/>
      <c r="C27" s="143"/>
      <c r="D27" s="79"/>
      <c r="E27" s="111"/>
      <c r="F27" s="7"/>
      <c r="H27" s="79"/>
      <c r="I27" s="24"/>
      <c r="J27" s="34"/>
      <c r="K27" s="35"/>
    </row>
    <row r="28" spans="1:11" ht="15" customHeight="1">
      <c r="A28" s="89" t="s">
        <v>644</v>
      </c>
      <c r="B28" s="19"/>
      <c r="C28" s="143"/>
      <c r="D28" s="79"/>
      <c r="E28" s="111"/>
      <c r="F28" s="112"/>
      <c r="G28" s="112"/>
      <c r="H28" s="79"/>
      <c r="I28" s="24"/>
      <c r="J28" s="34"/>
      <c r="K28" s="35"/>
    </row>
    <row r="29" spans="1:11" ht="15" customHeight="1">
      <c r="A29" s="171" t="s">
        <v>830</v>
      </c>
      <c r="B29" s="4"/>
      <c r="C29" s="143"/>
      <c r="D29" s="79"/>
      <c r="E29" s="50">
        <v>357.5</v>
      </c>
      <c r="F29" s="112"/>
      <c r="G29" s="112"/>
      <c r="H29" s="79"/>
      <c r="I29" s="170" t="s">
        <v>831</v>
      </c>
      <c r="J29" s="34"/>
      <c r="K29" s="35"/>
    </row>
    <row r="30" spans="1:11" ht="15" customHeight="1">
      <c r="A30" s="19"/>
      <c r="B30" s="19"/>
      <c r="C30" s="143"/>
      <c r="D30" s="79"/>
      <c r="E30" s="111"/>
      <c r="F30" s="112"/>
      <c r="G30" s="112"/>
      <c r="H30" s="79"/>
      <c r="I30" s="24"/>
      <c r="J30" s="34"/>
      <c r="K30" s="35"/>
    </row>
    <row r="31" spans="1:11" ht="15" customHeight="1" thickBot="1">
      <c r="A31" s="27" t="s">
        <v>647</v>
      </c>
      <c r="B31" s="19"/>
      <c r="C31" s="143"/>
      <c r="D31" s="79"/>
      <c r="E31" s="111"/>
      <c r="F31" s="7"/>
      <c r="G31" s="97">
        <f>SUM(E29:E29)</f>
        <v>357.5</v>
      </c>
      <c r="H31" s="79"/>
      <c r="I31" s="24"/>
      <c r="J31" s="34"/>
      <c r="K31" s="35"/>
    </row>
    <row r="32" spans="1:11" ht="15" customHeight="1" thickTop="1">
      <c r="A32" s="27"/>
      <c r="B32" s="19"/>
      <c r="C32" s="143"/>
      <c r="D32" s="79"/>
      <c r="E32" s="111"/>
      <c r="F32" s="7"/>
      <c r="H32" s="79"/>
      <c r="I32" s="24"/>
      <c r="J32" s="34"/>
      <c r="K32" s="35"/>
    </row>
    <row r="33" spans="1:11" ht="15" customHeight="1">
      <c r="A33" s="89" t="s">
        <v>832</v>
      </c>
      <c r="B33" s="19"/>
      <c r="C33" s="143"/>
      <c r="D33" s="79"/>
      <c r="E33" s="111"/>
      <c r="F33" s="112"/>
      <c r="G33" s="112"/>
      <c r="H33" s="79"/>
      <c r="I33" s="24"/>
      <c r="J33" s="34"/>
      <c r="K33" s="35"/>
    </row>
    <row r="34" spans="1:11" ht="15" customHeight="1">
      <c r="A34" s="171" t="s">
        <v>833</v>
      </c>
      <c r="B34" s="19"/>
      <c r="C34" s="143"/>
      <c r="D34" s="79"/>
      <c r="E34" s="50">
        <v>43</v>
      </c>
      <c r="F34" s="112"/>
      <c r="G34" s="112"/>
      <c r="H34" s="79"/>
      <c r="I34" s="170" t="s">
        <v>834</v>
      </c>
      <c r="J34" s="34"/>
      <c r="K34" s="35"/>
    </row>
    <row r="35" spans="1:11" ht="15" customHeight="1">
      <c r="A35" s="19"/>
      <c r="B35" s="19"/>
      <c r="C35" s="143"/>
      <c r="D35" s="79"/>
      <c r="E35" s="111"/>
      <c r="F35" s="112"/>
      <c r="G35" s="112"/>
      <c r="H35" s="79"/>
      <c r="I35" s="24"/>
      <c r="J35" s="34"/>
      <c r="K35" s="35"/>
    </row>
    <row r="36" spans="1:11" ht="15" customHeight="1" thickBot="1">
      <c r="A36" s="27" t="s">
        <v>835</v>
      </c>
      <c r="B36" s="19"/>
      <c r="C36" s="143"/>
      <c r="D36" s="79"/>
      <c r="E36" s="111"/>
      <c r="F36" s="7"/>
      <c r="G36" s="97">
        <f>SUM(E34:E34)</f>
        <v>43</v>
      </c>
      <c r="H36" s="79"/>
      <c r="I36" s="24"/>
      <c r="J36" s="34"/>
      <c r="K36" s="35"/>
    </row>
    <row r="37" spans="1:11" ht="15" customHeight="1" thickTop="1">
      <c r="A37" s="27"/>
      <c r="B37" s="19"/>
      <c r="C37" s="143"/>
      <c r="D37" s="79"/>
      <c r="E37" s="111"/>
      <c r="F37" s="7"/>
      <c r="H37" s="79"/>
      <c r="I37" s="24"/>
      <c r="J37" s="34"/>
      <c r="K37" s="35"/>
    </row>
    <row r="38" spans="1:11" ht="15" customHeight="1">
      <c r="A38" s="89" t="s">
        <v>232</v>
      </c>
      <c r="B38" s="19"/>
      <c r="C38" s="143"/>
      <c r="D38" s="79"/>
      <c r="E38" s="111"/>
      <c r="F38" s="112"/>
      <c r="G38" s="112"/>
      <c r="H38" s="79"/>
      <c r="I38" s="24"/>
      <c r="J38" s="34"/>
      <c r="K38" s="35"/>
    </row>
    <row r="39" spans="1:11" ht="15" customHeight="1">
      <c r="A39" s="171" t="s">
        <v>836</v>
      </c>
      <c r="B39" s="4"/>
      <c r="C39" s="143"/>
      <c r="D39" s="79"/>
      <c r="E39" s="50">
        <v>153</v>
      </c>
      <c r="F39" s="112"/>
      <c r="G39" s="112"/>
      <c r="H39" s="79"/>
      <c r="I39" s="170" t="s">
        <v>71</v>
      </c>
      <c r="J39" s="34"/>
      <c r="K39" s="35"/>
    </row>
    <row r="40" spans="1:11" ht="15" customHeight="1">
      <c r="A40" s="19"/>
      <c r="B40" s="19"/>
      <c r="C40" s="143"/>
      <c r="D40" s="79"/>
      <c r="E40" s="111"/>
      <c r="F40" s="112"/>
      <c r="G40" s="112"/>
      <c r="H40" s="24"/>
      <c r="I40" s="75"/>
      <c r="J40" s="34"/>
      <c r="K40" s="35"/>
    </row>
    <row r="41" spans="1:11" ht="15" customHeight="1" thickBot="1">
      <c r="A41" s="27" t="s">
        <v>837</v>
      </c>
      <c r="B41" s="19"/>
      <c r="C41" s="143"/>
      <c r="D41" s="79"/>
      <c r="E41" s="111"/>
      <c r="F41" s="7"/>
      <c r="G41" s="97">
        <f>SUM(E39:E39)</f>
        <v>153</v>
      </c>
      <c r="H41" s="24"/>
      <c r="I41" s="75"/>
      <c r="J41" s="34"/>
      <c r="K41" s="35"/>
    </row>
    <row r="42" spans="1:11" ht="15" customHeight="1" thickTop="1">
      <c r="A42" s="89"/>
      <c r="B42" s="89"/>
      <c r="C42" s="90"/>
      <c r="D42" s="90"/>
      <c r="E42" s="91"/>
      <c r="F42" s="91"/>
      <c r="G42" s="92"/>
      <c r="H42" s="92"/>
      <c r="I42" s="90"/>
      <c r="J42" s="34"/>
      <c r="K42" s="35"/>
    </row>
    <row r="43" spans="1:11" ht="15" customHeight="1">
      <c r="A43" s="89" t="s">
        <v>166</v>
      </c>
      <c r="B43" s="19"/>
      <c r="C43" s="13"/>
      <c r="D43" s="13"/>
      <c r="E43" s="111"/>
      <c r="F43" s="13"/>
      <c r="G43" s="112"/>
      <c r="H43" s="13"/>
      <c r="I43" s="24"/>
      <c r="J43" s="34"/>
      <c r="K43" s="35"/>
    </row>
    <row r="44" spans="1:11" ht="15" customHeight="1">
      <c r="A44" s="171" t="s">
        <v>838</v>
      </c>
      <c r="B44" s="4"/>
      <c r="C44" s="21"/>
      <c r="D44" s="4"/>
      <c r="E44" s="50">
        <v>88.53</v>
      </c>
      <c r="F44" s="13"/>
      <c r="G44" s="112"/>
      <c r="H44" s="13"/>
      <c r="I44" s="170" t="s">
        <v>187</v>
      </c>
      <c r="J44" s="34"/>
      <c r="K44" s="35"/>
    </row>
    <row r="45" spans="1:11" ht="15" customHeight="1">
      <c r="A45" s="19"/>
      <c r="B45" s="19"/>
      <c r="C45" s="13"/>
      <c r="D45" s="13"/>
      <c r="E45" s="111"/>
      <c r="F45" s="13"/>
      <c r="G45" s="112"/>
      <c r="H45" s="13"/>
      <c r="I45" s="24"/>
      <c r="J45" s="34"/>
      <c r="K45" s="35"/>
    </row>
    <row r="46" spans="1:11" ht="15" customHeight="1" thickBot="1">
      <c r="A46" s="27" t="s">
        <v>55</v>
      </c>
      <c r="B46" s="19"/>
      <c r="C46" s="13"/>
      <c r="D46" s="13"/>
      <c r="E46" s="111"/>
      <c r="F46" s="13"/>
      <c r="G46" s="97">
        <f>SUM(E44:E44)</f>
        <v>88.53</v>
      </c>
      <c r="H46" s="13"/>
      <c r="I46" s="24"/>
      <c r="J46" s="34"/>
      <c r="K46" s="35"/>
    </row>
    <row r="47" spans="1:11" ht="15" customHeight="1" thickTop="1">
      <c r="A47" s="89"/>
      <c r="B47" s="89"/>
      <c r="C47" s="90"/>
      <c r="D47" s="90"/>
      <c r="E47" s="91"/>
      <c r="F47" s="91"/>
      <c r="G47" s="92"/>
      <c r="H47" s="92"/>
      <c r="I47" s="90"/>
      <c r="J47" s="34"/>
      <c r="K47" s="35"/>
    </row>
    <row r="48" spans="1:11" ht="15" customHeight="1">
      <c r="A48" s="89" t="s">
        <v>74</v>
      </c>
      <c r="B48" s="19"/>
      <c r="C48" s="143"/>
      <c r="D48" s="79"/>
      <c r="E48" s="111"/>
      <c r="F48" s="112"/>
      <c r="G48" s="112"/>
      <c r="H48" s="79"/>
      <c r="I48" s="24"/>
      <c r="J48" s="34"/>
      <c r="K48" s="35"/>
    </row>
    <row r="49" spans="1:11" ht="15" customHeight="1">
      <c r="A49" s="171" t="s">
        <v>836</v>
      </c>
      <c r="B49" s="4"/>
      <c r="C49" s="143"/>
      <c r="D49" s="79"/>
      <c r="E49" s="50">
        <v>144.5</v>
      </c>
      <c r="F49" s="112"/>
      <c r="G49" s="112"/>
      <c r="H49" s="79"/>
      <c r="I49" s="170" t="s">
        <v>71</v>
      </c>
      <c r="J49" s="34"/>
      <c r="K49" s="35"/>
    </row>
    <row r="50" spans="1:11" ht="15" customHeight="1">
      <c r="A50" s="19"/>
      <c r="B50" s="19"/>
      <c r="C50" s="143"/>
      <c r="D50" s="79"/>
      <c r="E50" s="111"/>
      <c r="F50" s="112"/>
      <c r="G50" s="112"/>
      <c r="H50" s="24"/>
      <c r="I50" s="75"/>
      <c r="J50" s="34"/>
      <c r="K50" s="35"/>
    </row>
    <row r="51" spans="1:11" ht="15" customHeight="1" thickBot="1">
      <c r="A51" s="27" t="s">
        <v>485</v>
      </c>
      <c r="B51" s="19"/>
      <c r="C51" s="143"/>
      <c r="D51" s="79"/>
      <c r="E51" s="111"/>
      <c r="F51" s="7"/>
      <c r="G51" s="97">
        <f>SUM(E49:E49)</f>
        <v>144.5</v>
      </c>
      <c r="H51" s="24"/>
      <c r="I51" s="75"/>
      <c r="J51" s="34"/>
      <c r="K51" s="35"/>
    </row>
    <row r="52" spans="1:11" ht="15" customHeight="1" thickTop="1">
      <c r="A52" s="89"/>
      <c r="B52" s="89"/>
      <c r="C52" s="90"/>
      <c r="D52" s="90"/>
      <c r="E52" s="91"/>
      <c r="F52" s="91"/>
      <c r="G52" s="92"/>
      <c r="H52" s="92"/>
      <c r="I52" s="90"/>
      <c r="J52" s="34"/>
      <c r="K52" s="35"/>
    </row>
    <row r="53" spans="1:11" ht="15" customHeight="1">
      <c r="A53" s="49" t="s">
        <v>169</v>
      </c>
      <c r="B53" s="48"/>
      <c r="C53" s="48"/>
      <c r="D53" s="48"/>
      <c r="E53" s="103"/>
      <c r="F53" s="103"/>
      <c r="G53" s="1"/>
      <c r="H53" s="47"/>
      <c r="I53" s="48"/>
      <c r="J53" s="34"/>
      <c r="K53" s="35"/>
    </row>
    <row r="54" spans="1:11" ht="15" customHeight="1">
      <c r="A54" s="166" t="s">
        <v>839</v>
      </c>
      <c r="B54" s="4"/>
      <c r="C54" s="48"/>
      <c r="D54" s="48"/>
      <c r="E54" s="50">
        <v>539.86</v>
      </c>
      <c r="F54" s="103"/>
      <c r="G54" s="1"/>
      <c r="H54" s="47"/>
      <c r="I54" s="166" t="s">
        <v>840</v>
      </c>
      <c r="J54" s="34"/>
      <c r="K54" s="35"/>
    </row>
    <row r="55" spans="1:11" ht="15" customHeight="1">
      <c r="A55" s="48"/>
      <c r="B55" s="48"/>
      <c r="C55" s="48"/>
      <c r="D55" s="48"/>
      <c r="E55" s="103"/>
      <c r="F55" s="103"/>
      <c r="G55" s="1"/>
      <c r="H55" s="47"/>
      <c r="I55" s="48"/>
      <c r="J55" s="34"/>
      <c r="K55" s="35"/>
    </row>
    <row r="56" spans="1:11" ht="15" customHeight="1" thickBot="1">
      <c r="A56" s="48" t="s">
        <v>251</v>
      </c>
      <c r="B56" s="48"/>
      <c r="C56" s="48"/>
      <c r="D56" s="48"/>
      <c r="E56" s="103"/>
      <c r="F56" s="103"/>
      <c r="G56" s="97">
        <f>SUM(E54:E54)</f>
        <v>539.86</v>
      </c>
      <c r="H56" s="47"/>
      <c r="I56" s="48"/>
      <c r="J56" s="34"/>
      <c r="K56" s="35"/>
    </row>
    <row r="57" spans="1:11" ht="15" customHeight="1" thickTop="1">
      <c r="A57" s="89"/>
      <c r="B57" s="89"/>
      <c r="C57" s="90"/>
      <c r="D57" s="90"/>
      <c r="E57" s="91"/>
      <c r="F57" s="91"/>
      <c r="G57" s="92"/>
      <c r="H57" s="92"/>
      <c r="I57" s="90"/>
      <c r="J57" s="34"/>
      <c r="K57" s="35"/>
    </row>
    <row r="58" spans="1:11" ht="15" customHeight="1" thickBot="1">
      <c r="A58" s="27"/>
      <c r="B58" s="19"/>
      <c r="C58" s="143"/>
      <c r="D58" s="79"/>
      <c r="E58" s="138">
        <f>+SUM(E20:E56)</f>
        <v>13805.820000000002</v>
      </c>
      <c r="F58" s="149"/>
      <c r="G58" s="138">
        <f>+SUM(G20:G56)</f>
        <v>13805.820000000002</v>
      </c>
      <c r="H58" s="79"/>
      <c r="I58" s="24" t="s">
        <v>925</v>
      </c>
      <c r="J58" s="34"/>
      <c r="K58" s="35"/>
    </row>
    <row r="59" spans="1:11" ht="15" customHeight="1" thickTop="1">
      <c r="A59" s="27"/>
      <c r="B59" s="19"/>
      <c r="C59" s="13"/>
      <c r="D59" s="13"/>
      <c r="E59" s="111"/>
      <c r="F59" s="13"/>
      <c r="H59" s="13"/>
      <c r="I59" s="24"/>
      <c r="J59" s="34"/>
      <c r="K59" s="35"/>
    </row>
    <row r="60" spans="1:11" ht="15" customHeight="1">
      <c r="A60" s="90" t="s">
        <v>625</v>
      </c>
      <c r="B60" s="19"/>
      <c r="C60" s="13"/>
      <c r="D60" s="13"/>
      <c r="E60" s="111"/>
      <c r="F60" s="13"/>
      <c r="H60" s="13"/>
      <c r="I60" s="24"/>
      <c r="J60" s="34"/>
      <c r="K60" s="35"/>
    </row>
    <row r="61" spans="1:11" ht="15" customHeight="1">
      <c r="A61" s="27"/>
      <c r="B61" s="19"/>
      <c r="C61" s="13"/>
      <c r="D61" s="13"/>
      <c r="E61" s="111"/>
      <c r="F61" s="13"/>
      <c r="H61" s="13"/>
      <c r="I61" s="24"/>
      <c r="J61" s="34"/>
      <c r="K61" s="35"/>
    </row>
    <row r="62" spans="1:11" ht="15" customHeight="1">
      <c r="A62" s="89" t="s">
        <v>480</v>
      </c>
      <c r="B62" s="19"/>
      <c r="C62" s="13"/>
      <c r="D62" s="13"/>
      <c r="E62" s="111"/>
      <c r="F62" s="13"/>
      <c r="G62" s="112"/>
      <c r="H62" s="13"/>
      <c r="I62" s="24"/>
      <c r="J62" s="34"/>
      <c r="K62" s="35"/>
    </row>
    <row r="63" spans="1:11" ht="15" customHeight="1">
      <c r="A63" s="171" t="s">
        <v>841</v>
      </c>
      <c r="B63" s="4"/>
      <c r="C63" s="21"/>
      <c r="D63" s="4"/>
      <c r="E63" s="50">
        <v>2737.2</v>
      </c>
      <c r="F63" s="13"/>
      <c r="G63" s="112"/>
      <c r="H63" s="13"/>
      <c r="I63" s="170" t="s">
        <v>728</v>
      </c>
      <c r="J63" s="34"/>
      <c r="K63" s="35"/>
    </row>
    <row r="64" spans="1:11" ht="15" customHeight="1">
      <c r="A64" s="19"/>
      <c r="B64" s="19"/>
      <c r="C64" s="13"/>
      <c r="D64" s="13"/>
      <c r="E64" s="111"/>
      <c r="F64" s="13"/>
      <c r="G64" s="112"/>
      <c r="H64" s="13"/>
      <c r="I64" s="24"/>
      <c r="J64" s="34"/>
      <c r="K64" s="35"/>
    </row>
    <row r="65" spans="1:11" ht="15" customHeight="1" thickBot="1">
      <c r="A65" s="27" t="s">
        <v>492</v>
      </c>
      <c r="B65" s="19"/>
      <c r="C65" s="13"/>
      <c r="D65" s="13"/>
      <c r="E65" s="111"/>
      <c r="F65" s="13"/>
      <c r="G65" s="97">
        <f>SUM(E63)</f>
        <v>2737.2</v>
      </c>
      <c r="H65" s="13"/>
      <c r="I65" s="24"/>
      <c r="J65" s="34"/>
      <c r="K65" s="35"/>
    </row>
    <row r="66" spans="1:11" ht="15" customHeight="1" thickTop="1">
      <c r="A66" s="27"/>
      <c r="B66" s="19"/>
      <c r="C66" s="13"/>
      <c r="D66" s="13"/>
      <c r="E66" s="111"/>
      <c r="F66" s="13"/>
      <c r="H66" s="13"/>
      <c r="I66" s="24"/>
      <c r="J66" s="34"/>
      <c r="K66" s="35"/>
    </row>
    <row r="67" spans="1:11" ht="15" customHeight="1" thickBot="1">
      <c r="A67" s="27"/>
      <c r="B67" s="19"/>
      <c r="C67" s="13"/>
      <c r="D67" s="13"/>
      <c r="E67" s="154">
        <f>+SUM(E63:E66)</f>
        <v>2737.2</v>
      </c>
      <c r="F67" s="13"/>
      <c r="G67" s="154">
        <f>+SUM(G63:G66)</f>
        <v>2737.2</v>
      </c>
      <c r="H67" s="13"/>
      <c r="I67" s="24" t="s">
        <v>842</v>
      </c>
      <c r="J67" s="34"/>
      <c r="K67" s="35"/>
    </row>
    <row r="68" spans="1:11" ht="15" customHeight="1" thickTop="1">
      <c r="A68" s="27"/>
      <c r="B68" s="19"/>
      <c r="C68" s="13"/>
      <c r="D68" s="13"/>
      <c r="E68" s="111"/>
      <c r="F68" s="13"/>
      <c r="H68" s="13"/>
      <c r="I68" s="24"/>
      <c r="J68" s="34"/>
      <c r="K68" s="35"/>
    </row>
    <row r="69" spans="1:11" ht="15" customHeight="1">
      <c r="A69" s="27"/>
      <c r="B69" s="19"/>
      <c r="C69" s="13"/>
      <c r="D69" s="13"/>
      <c r="E69" s="111"/>
      <c r="F69" s="13"/>
      <c r="H69" s="13"/>
      <c r="I69" s="24"/>
      <c r="J69" s="34"/>
      <c r="K69" s="35"/>
    </row>
    <row r="70" spans="1:11" ht="15" customHeight="1">
      <c r="A70" s="24" t="s">
        <v>843</v>
      </c>
      <c r="B70" s="19"/>
      <c r="C70" s="13"/>
      <c r="D70" s="13"/>
      <c r="E70" s="111"/>
      <c r="F70" s="13"/>
      <c r="H70" s="13"/>
      <c r="I70" s="24"/>
      <c r="J70" s="34"/>
      <c r="K70" s="35"/>
    </row>
    <row r="71" spans="1:11" ht="15" customHeight="1">
      <c r="A71" s="27"/>
      <c r="B71" s="19"/>
      <c r="C71" s="13"/>
      <c r="D71" s="13"/>
      <c r="E71" s="111"/>
      <c r="F71" s="13"/>
      <c r="H71" s="13"/>
      <c r="I71" s="24"/>
      <c r="J71" s="34"/>
      <c r="K71" s="35"/>
    </row>
    <row r="72" spans="1:11" ht="15" customHeight="1">
      <c r="A72" s="166" t="s">
        <v>928</v>
      </c>
      <c r="B72" s="124"/>
      <c r="C72" s="126"/>
      <c r="D72" s="166" t="s">
        <v>21</v>
      </c>
      <c r="E72" s="51">
        <v>131.45</v>
      </c>
      <c r="F72" s="51"/>
      <c r="G72" s="58">
        <f>E72</f>
        <v>131.45</v>
      </c>
      <c r="H72" s="13"/>
      <c r="I72" s="24"/>
      <c r="J72" s="34"/>
      <c r="K72" s="35"/>
    </row>
    <row r="73" spans="1:11" ht="15" customHeight="1">
      <c r="A73" s="4" t="s">
        <v>241</v>
      </c>
      <c r="B73" s="124"/>
      <c r="C73" s="126"/>
      <c r="D73" s="4"/>
      <c r="E73" s="51">
        <v>1983.13</v>
      </c>
      <c r="F73" s="109"/>
      <c r="G73" s="58"/>
      <c r="H73" s="1"/>
      <c r="I73" s="4"/>
      <c r="J73" s="34"/>
      <c r="K73" s="35"/>
    </row>
    <row r="74" spans="1:11" ht="15" customHeight="1">
      <c r="A74" s="4" t="s">
        <v>242</v>
      </c>
      <c r="B74" s="124"/>
      <c r="C74" s="126"/>
      <c r="D74" s="166" t="s">
        <v>21</v>
      </c>
      <c r="E74" s="55">
        <v>101.49</v>
      </c>
      <c r="F74" s="51"/>
      <c r="G74" s="58">
        <f>SUM(E73:E74)</f>
        <v>2084.62</v>
      </c>
      <c r="H74" s="1"/>
      <c r="I74" s="39" t="s">
        <v>243</v>
      </c>
      <c r="J74" s="34"/>
      <c r="K74" s="35"/>
    </row>
    <row r="75" spans="1:11" ht="15" customHeight="1">
      <c r="A75" s="4" t="s">
        <v>296</v>
      </c>
      <c r="B75" s="124"/>
      <c r="C75" s="126"/>
      <c r="D75" s="166" t="s">
        <v>21</v>
      </c>
      <c r="E75" s="51">
        <v>794.65</v>
      </c>
      <c r="F75" s="51"/>
      <c r="G75" s="58">
        <f>E75</f>
        <v>794.65</v>
      </c>
      <c r="H75" s="1"/>
      <c r="I75" s="134"/>
      <c r="J75" s="34"/>
      <c r="K75" s="35"/>
    </row>
    <row r="76" spans="1:11" ht="15" customHeight="1">
      <c r="A76" s="166" t="s">
        <v>365</v>
      </c>
      <c r="B76" s="124"/>
      <c r="C76" s="126"/>
      <c r="D76" s="166" t="s">
        <v>21</v>
      </c>
      <c r="E76" s="51">
        <v>128.44</v>
      </c>
      <c r="F76" s="51"/>
      <c r="G76" s="58">
        <f>E76</f>
        <v>128.44</v>
      </c>
      <c r="H76" s="1"/>
      <c r="I76" s="134"/>
      <c r="J76" s="34"/>
      <c r="K76" s="35"/>
    </row>
    <row r="77" spans="1:11" ht="15" customHeight="1">
      <c r="A77" s="4" t="s">
        <v>165</v>
      </c>
      <c r="B77" s="124"/>
      <c r="C77" s="126"/>
      <c r="D77" s="4"/>
      <c r="E77" s="51">
        <v>1884.83</v>
      </c>
      <c r="F77" s="51"/>
      <c r="G77" s="58">
        <f>E77</f>
        <v>1884.83</v>
      </c>
      <c r="H77" s="1"/>
      <c r="I77" s="14"/>
      <c r="J77" s="34"/>
      <c r="K77" s="35"/>
    </row>
    <row r="78" spans="1:11" ht="15" customHeight="1">
      <c r="A78" s="166" t="s">
        <v>336</v>
      </c>
      <c r="B78" s="124"/>
      <c r="C78" s="126"/>
      <c r="D78" s="166" t="s">
        <v>21</v>
      </c>
      <c r="E78" s="51">
        <v>120.76</v>
      </c>
      <c r="F78" s="51"/>
      <c r="G78" s="58">
        <f>E78</f>
        <v>120.76</v>
      </c>
      <c r="H78" s="1"/>
      <c r="I78" s="14"/>
      <c r="J78" s="34"/>
      <c r="K78" s="35"/>
    </row>
    <row r="79" spans="1:11" ht="15" customHeight="1">
      <c r="A79" s="4" t="s">
        <v>155</v>
      </c>
      <c r="B79" s="124"/>
      <c r="C79" s="126"/>
      <c r="D79" s="4"/>
      <c r="E79" s="51">
        <v>1385.35</v>
      </c>
      <c r="F79" s="109"/>
      <c r="G79" s="58"/>
      <c r="H79" s="1"/>
      <c r="I79" s="4"/>
      <c r="J79" s="34"/>
      <c r="K79" s="35"/>
    </row>
    <row r="80" spans="1:11" ht="15" customHeight="1">
      <c r="A80" s="4" t="s">
        <v>22</v>
      </c>
      <c r="B80" s="124"/>
      <c r="C80" s="126"/>
      <c r="D80" s="166" t="s">
        <v>21</v>
      </c>
      <c r="E80" s="55">
        <v>48.45</v>
      </c>
      <c r="F80" s="51"/>
      <c r="G80" s="58">
        <f>SUM(E79:E80)</f>
        <v>1433.8</v>
      </c>
      <c r="H80" s="1"/>
      <c r="I80" s="39" t="s">
        <v>23</v>
      </c>
      <c r="J80" s="34"/>
      <c r="K80" s="35"/>
    </row>
    <row r="81" spans="1:11" ht="15" customHeight="1">
      <c r="A81" s="4" t="s">
        <v>136</v>
      </c>
      <c r="B81" s="124"/>
      <c r="C81" s="126"/>
      <c r="D81" s="166" t="s">
        <v>21</v>
      </c>
      <c r="E81" s="51">
        <v>152.85</v>
      </c>
      <c r="F81" s="51"/>
      <c r="G81" s="58">
        <f>E81</f>
        <v>152.85</v>
      </c>
      <c r="H81" s="1"/>
      <c r="I81" s="39"/>
      <c r="J81" s="34"/>
      <c r="K81" s="35"/>
    </row>
    <row r="82" spans="1:11" ht="15" customHeight="1">
      <c r="A82" s="4" t="s">
        <v>24</v>
      </c>
      <c r="B82" s="124"/>
      <c r="C82" s="126"/>
      <c r="D82" s="4"/>
      <c r="E82" s="51">
        <v>1410.27</v>
      </c>
      <c r="F82" s="51"/>
      <c r="G82" s="58"/>
      <c r="H82" s="1"/>
      <c r="I82" s="4"/>
      <c r="J82" s="34"/>
      <c r="K82" s="35"/>
    </row>
    <row r="83" spans="1:11" ht="15" customHeight="1">
      <c r="A83" s="4" t="s">
        <v>293</v>
      </c>
      <c r="B83" s="124"/>
      <c r="C83" s="126"/>
      <c r="D83" s="166"/>
      <c r="E83" s="55">
        <v>0</v>
      </c>
      <c r="F83" s="87"/>
      <c r="G83" s="55">
        <f>SUM(E82:E83)</f>
        <v>1410.27</v>
      </c>
      <c r="H83" s="32"/>
      <c r="I83" s="31" t="s">
        <v>294</v>
      </c>
      <c r="J83" s="34"/>
      <c r="K83" s="35"/>
    </row>
    <row r="84" spans="1:11" ht="15" customHeight="1">
      <c r="A84" s="166" t="s">
        <v>325</v>
      </c>
      <c r="B84" s="124"/>
      <c r="C84" s="126"/>
      <c r="D84" s="166"/>
      <c r="E84" s="55">
        <v>1099.57</v>
      </c>
      <c r="F84" s="165"/>
      <c r="G84" s="58">
        <f>E84</f>
        <v>1099.57</v>
      </c>
      <c r="H84" s="1"/>
      <c r="I84" s="4"/>
      <c r="J84" s="34"/>
      <c r="K84" s="35"/>
    </row>
    <row r="85" spans="1:11" ht="15" customHeight="1">
      <c r="A85" s="4"/>
      <c r="B85" s="124"/>
      <c r="C85" s="126"/>
      <c r="D85" s="4"/>
      <c r="E85" s="55"/>
      <c r="F85" s="51"/>
      <c r="G85" s="58"/>
      <c r="H85" s="1"/>
      <c r="I85" s="39"/>
      <c r="J85" s="34"/>
      <c r="K85" s="35"/>
    </row>
    <row r="86" spans="1:11" ht="15" customHeight="1">
      <c r="A86" s="4"/>
      <c r="B86" s="124"/>
      <c r="C86" s="126"/>
      <c r="D86" s="4"/>
      <c r="E86" s="55"/>
      <c r="F86" s="51"/>
      <c r="G86" s="58"/>
      <c r="H86" s="1"/>
      <c r="I86" s="39"/>
      <c r="J86" s="34"/>
      <c r="K86" s="35"/>
    </row>
    <row r="87" spans="1:11" ht="15" customHeight="1" thickBot="1">
      <c r="A87" s="48" t="s">
        <v>250</v>
      </c>
      <c r="B87" s="5"/>
      <c r="C87" s="3"/>
      <c r="D87" s="4"/>
      <c r="E87" s="56">
        <f>SUM(E72:E85)</f>
        <v>9241.24</v>
      </c>
      <c r="F87" s="55"/>
      <c r="G87" s="56">
        <f>SUM(G72:G85)</f>
        <v>9241.24</v>
      </c>
      <c r="H87" s="1"/>
      <c r="I87" s="4"/>
      <c r="J87" s="34"/>
      <c r="K87" s="35"/>
    </row>
    <row r="88" spans="1:11" ht="15" customHeight="1" thickTop="1">
      <c r="A88" s="27"/>
      <c r="B88" s="19"/>
      <c r="C88" s="13"/>
      <c r="D88" s="13"/>
      <c r="E88" s="111"/>
      <c r="F88" s="13"/>
      <c r="H88" s="13"/>
      <c r="I88" s="24"/>
      <c r="J88" s="34"/>
      <c r="K88" s="35"/>
    </row>
    <row r="89" spans="1:11" ht="15" customHeight="1">
      <c r="A89" s="49" t="s">
        <v>466</v>
      </c>
      <c r="B89" s="49"/>
      <c r="C89" s="10"/>
      <c r="D89" s="10"/>
      <c r="E89" s="52"/>
      <c r="F89" s="52"/>
      <c r="G89" s="10"/>
      <c r="H89" s="10"/>
      <c r="I89" s="4"/>
      <c r="J89" s="34"/>
      <c r="K89" s="35"/>
    </row>
    <row r="90" spans="1:11" ht="15" customHeight="1">
      <c r="A90" s="166" t="s">
        <v>844</v>
      </c>
      <c r="B90" s="128"/>
      <c r="C90" s="10"/>
      <c r="D90" s="10"/>
      <c r="E90" s="50">
        <v>92.5</v>
      </c>
      <c r="F90" s="52"/>
      <c r="G90" s="10"/>
      <c r="H90" s="10"/>
      <c r="I90" s="166" t="s">
        <v>845</v>
      </c>
      <c r="J90" s="34"/>
      <c r="K90" s="35"/>
    </row>
    <row r="91" spans="10:11" ht="15" customHeight="1">
      <c r="J91" s="34"/>
      <c r="K91" s="35"/>
    </row>
    <row r="92" spans="1:11" ht="15" customHeight="1" thickBot="1">
      <c r="A92" s="48" t="s">
        <v>846</v>
      </c>
      <c r="B92" s="42"/>
      <c r="C92" s="8"/>
      <c r="D92" s="8"/>
      <c r="E92" s="23"/>
      <c r="F92" s="57"/>
      <c r="G92" s="65">
        <f>SUM(E90:E90)</f>
        <v>92.5</v>
      </c>
      <c r="H92" s="41"/>
      <c r="I92" s="4"/>
      <c r="J92" s="34"/>
      <c r="K92" s="35"/>
    </row>
    <row r="93" spans="1:11" ht="15" customHeight="1" thickTop="1">
      <c r="A93" s="48"/>
      <c r="B93" s="129"/>
      <c r="C93" s="3"/>
      <c r="D93" s="4"/>
      <c r="E93" s="55"/>
      <c r="F93" s="55"/>
      <c r="G93" s="55"/>
      <c r="H93" s="1"/>
      <c r="I93" s="4"/>
      <c r="J93" s="34"/>
      <c r="K93" s="35"/>
    </row>
    <row r="94" spans="1:11" ht="15" customHeight="1">
      <c r="A94" s="89" t="s">
        <v>87</v>
      </c>
      <c r="B94" s="19"/>
      <c r="C94" s="13"/>
      <c r="D94" s="13"/>
      <c r="E94" s="111"/>
      <c r="F94" s="13"/>
      <c r="G94" s="112"/>
      <c r="H94" s="13"/>
      <c r="I94" s="24"/>
      <c r="J94" s="34"/>
      <c r="K94" s="35"/>
    </row>
    <row r="95" spans="1:11" ht="15" customHeight="1">
      <c r="A95" s="171" t="s">
        <v>847</v>
      </c>
      <c r="B95" s="4"/>
      <c r="C95" s="21"/>
      <c r="D95" s="4"/>
      <c r="E95" s="50">
        <v>869.6</v>
      </c>
      <c r="F95" s="13"/>
      <c r="G95" s="112"/>
      <c r="H95" s="13"/>
      <c r="I95" s="170" t="s">
        <v>192</v>
      </c>
      <c r="J95" s="34"/>
      <c r="K95" s="35"/>
    </row>
    <row r="96" spans="1:11" ht="15" customHeight="1">
      <c r="A96" s="19"/>
      <c r="B96" s="19"/>
      <c r="C96" s="13"/>
      <c r="D96" s="13"/>
      <c r="E96" s="111"/>
      <c r="F96" s="13"/>
      <c r="G96" s="112"/>
      <c r="H96" s="13"/>
      <c r="I96" s="24"/>
      <c r="J96" s="34"/>
      <c r="K96" s="35"/>
    </row>
    <row r="97" spans="1:11" ht="15" customHeight="1" thickBot="1">
      <c r="A97" s="27" t="s">
        <v>88</v>
      </c>
      <c r="B97" s="19"/>
      <c r="C97" s="13"/>
      <c r="D97" s="13"/>
      <c r="E97" s="111"/>
      <c r="F97" s="13"/>
      <c r="G97" s="97">
        <f>SUM(E95:E95)</f>
        <v>869.6</v>
      </c>
      <c r="H97" s="13"/>
      <c r="I97" s="24"/>
      <c r="J97" s="34"/>
      <c r="K97" s="35"/>
    </row>
    <row r="98" spans="1:11" ht="15" customHeight="1" thickTop="1">
      <c r="A98" s="48"/>
      <c r="B98" s="5"/>
      <c r="C98" s="3"/>
      <c r="D98" s="4"/>
      <c r="E98" s="55"/>
      <c r="F98" s="55"/>
      <c r="G98" s="55"/>
      <c r="H98" s="1"/>
      <c r="I98" s="4"/>
      <c r="J98" s="34"/>
      <c r="K98" s="35"/>
    </row>
    <row r="99" spans="1:11" ht="15" customHeight="1">
      <c r="A99" s="89" t="s">
        <v>477</v>
      </c>
      <c r="B99" s="19"/>
      <c r="C99" s="13"/>
      <c r="D99" s="13"/>
      <c r="E99" s="111"/>
      <c r="F99" s="13"/>
      <c r="G99" s="112"/>
      <c r="H99" s="13"/>
      <c r="I99" s="24"/>
      <c r="J99" s="34"/>
      <c r="K99" s="35"/>
    </row>
    <row r="100" spans="1:11" ht="15" customHeight="1">
      <c r="A100" s="171" t="s">
        <v>929</v>
      </c>
      <c r="B100" s="4"/>
      <c r="C100" s="21"/>
      <c r="D100" s="166" t="s">
        <v>21</v>
      </c>
      <c r="E100" s="50">
        <v>30</v>
      </c>
      <c r="F100" s="13"/>
      <c r="G100" s="112"/>
      <c r="H100" s="13"/>
      <c r="I100" s="170" t="s">
        <v>478</v>
      </c>
      <c r="J100" s="34"/>
      <c r="K100" s="35"/>
    </row>
    <row r="101" spans="1:11" ht="15" customHeight="1">
      <c r="A101" s="19"/>
      <c r="B101" s="19"/>
      <c r="C101" s="13"/>
      <c r="D101" s="13"/>
      <c r="E101" s="111"/>
      <c r="F101" s="13"/>
      <c r="G101" s="112"/>
      <c r="H101" s="13"/>
      <c r="I101" s="24"/>
      <c r="J101" s="34"/>
      <c r="K101" s="35"/>
    </row>
    <row r="102" spans="1:11" ht="15" customHeight="1" thickBot="1">
      <c r="A102" s="27" t="s">
        <v>544</v>
      </c>
      <c r="B102" s="19"/>
      <c r="C102" s="13"/>
      <c r="D102" s="13"/>
      <c r="E102" s="111"/>
      <c r="F102" s="13"/>
      <c r="G102" s="97">
        <f>SUM(E100:E100)</f>
        <v>30</v>
      </c>
      <c r="H102" s="13"/>
      <c r="I102" s="24"/>
      <c r="J102" s="34"/>
      <c r="K102" s="35"/>
    </row>
    <row r="103" spans="1:11" ht="15" customHeight="1" thickTop="1">
      <c r="A103" s="48"/>
      <c r="B103" s="5"/>
      <c r="C103" s="3"/>
      <c r="D103" s="4"/>
      <c r="E103" s="55"/>
      <c r="F103" s="55"/>
      <c r="G103" s="55"/>
      <c r="H103" s="1"/>
      <c r="I103" s="4"/>
      <c r="J103" s="34"/>
      <c r="K103" s="35"/>
    </row>
    <row r="104" spans="1:11" ht="15" customHeight="1">
      <c r="A104" s="89" t="s">
        <v>107</v>
      </c>
      <c r="C104" s="13"/>
      <c r="D104" s="13"/>
      <c r="E104" s="111"/>
      <c r="F104" s="13"/>
      <c r="G104" s="112"/>
      <c r="H104" s="13"/>
      <c r="I104" s="24"/>
      <c r="J104" s="34"/>
      <c r="K104" s="35"/>
    </row>
    <row r="105" spans="1:11" ht="15" customHeight="1">
      <c r="A105" s="200" t="s">
        <v>926</v>
      </c>
      <c r="C105" s="13"/>
      <c r="D105" s="13"/>
      <c r="E105" s="172">
        <v>16</v>
      </c>
      <c r="F105" s="13"/>
      <c r="G105" s="112"/>
      <c r="H105" s="13"/>
      <c r="I105" s="173" t="s">
        <v>255</v>
      </c>
      <c r="J105" s="34"/>
      <c r="K105" s="35"/>
    </row>
    <row r="106" spans="1:11" ht="15" customHeight="1">
      <c r="A106" s="171" t="s">
        <v>927</v>
      </c>
      <c r="B106" s="4"/>
      <c r="C106" s="21"/>
      <c r="D106" s="170"/>
      <c r="E106" s="50">
        <v>16</v>
      </c>
      <c r="F106" s="13"/>
      <c r="G106" s="112"/>
      <c r="H106" s="13"/>
      <c r="I106" s="170" t="s">
        <v>255</v>
      </c>
      <c r="J106" s="34"/>
      <c r="K106" s="35"/>
    </row>
    <row r="107" spans="1:11" ht="15" customHeight="1">
      <c r="A107" s="19"/>
      <c r="B107" s="19"/>
      <c r="C107" s="13"/>
      <c r="D107" s="13"/>
      <c r="E107" s="111"/>
      <c r="F107" s="13"/>
      <c r="G107" s="112"/>
      <c r="H107" s="13"/>
      <c r="I107" s="24"/>
      <c r="J107" s="34"/>
      <c r="K107" s="35"/>
    </row>
    <row r="108" spans="1:11" ht="15" customHeight="1" thickBot="1">
      <c r="A108" s="27" t="s">
        <v>108</v>
      </c>
      <c r="B108" s="19"/>
      <c r="C108" s="13"/>
      <c r="D108" s="13"/>
      <c r="E108" s="111"/>
      <c r="F108" s="13"/>
      <c r="G108" s="97">
        <f>SUM(E105:E106)</f>
        <v>32</v>
      </c>
      <c r="H108" s="13"/>
      <c r="I108" s="24"/>
      <c r="J108" s="34"/>
      <c r="K108" s="35"/>
    </row>
    <row r="109" spans="1:11" ht="15" customHeight="1" thickTop="1">
      <c r="A109" s="27"/>
      <c r="B109" s="19"/>
      <c r="C109" s="13"/>
      <c r="D109" s="13"/>
      <c r="E109" s="111"/>
      <c r="F109" s="13"/>
      <c r="H109" s="13"/>
      <c r="I109" s="24"/>
      <c r="J109" s="34"/>
      <c r="K109" s="35"/>
    </row>
    <row r="110" spans="1:11" ht="15" customHeight="1">
      <c r="A110" s="49" t="s">
        <v>109</v>
      </c>
      <c r="B110" s="48"/>
      <c r="C110" s="48"/>
      <c r="D110" s="48"/>
      <c r="E110" s="103"/>
      <c r="F110" s="103"/>
      <c r="G110" s="1"/>
      <c r="H110" s="47"/>
      <c r="I110" s="48"/>
      <c r="J110" s="34"/>
      <c r="K110" s="35"/>
    </row>
    <row r="111" spans="1:11" ht="15" customHeight="1">
      <c r="A111" s="166" t="s">
        <v>848</v>
      </c>
      <c r="B111" s="4"/>
      <c r="C111" s="48"/>
      <c r="D111" s="48"/>
      <c r="E111" s="55">
        <v>21</v>
      </c>
      <c r="F111" s="103"/>
      <c r="G111" s="1"/>
      <c r="H111" s="47"/>
      <c r="I111" s="166" t="s">
        <v>255</v>
      </c>
      <c r="J111" s="34"/>
      <c r="K111" s="35"/>
    </row>
    <row r="112" spans="1:11" ht="15" customHeight="1">
      <c r="A112" s="166" t="s">
        <v>849</v>
      </c>
      <c r="B112" s="4"/>
      <c r="C112" s="48"/>
      <c r="D112" s="48"/>
      <c r="E112" s="50">
        <v>21</v>
      </c>
      <c r="F112" s="103"/>
      <c r="G112" s="1"/>
      <c r="H112" s="47"/>
      <c r="I112" s="166" t="s">
        <v>255</v>
      </c>
      <c r="J112" s="34"/>
      <c r="K112" s="35"/>
    </row>
    <row r="113" spans="1:11" ht="15" customHeight="1">
      <c r="A113" s="48"/>
      <c r="B113" s="48"/>
      <c r="C113" s="48"/>
      <c r="D113" s="48"/>
      <c r="E113" s="103"/>
      <c r="F113" s="103"/>
      <c r="G113" s="1"/>
      <c r="H113" s="47"/>
      <c r="I113" s="48"/>
      <c r="J113" s="34"/>
      <c r="K113" s="35"/>
    </row>
    <row r="114" spans="1:11" ht="15" customHeight="1" thickBot="1">
      <c r="A114" s="48" t="s">
        <v>110</v>
      </c>
      <c r="B114" s="48"/>
      <c r="C114" s="48"/>
      <c r="D114" s="48"/>
      <c r="E114" s="103"/>
      <c r="F114" s="103"/>
      <c r="G114" s="97">
        <f>SUM(E111:E112)</f>
        <v>42</v>
      </c>
      <c r="H114" s="47"/>
      <c r="I114" s="48"/>
      <c r="J114" s="34"/>
      <c r="K114" s="35"/>
    </row>
    <row r="115" spans="1:11" ht="15" customHeight="1" thickTop="1">
      <c r="A115" s="27"/>
      <c r="B115" s="19"/>
      <c r="C115" s="13"/>
      <c r="D115" s="13"/>
      <c r="E115" s="111"/>
      <c r="F115" s="13"/>
      <c r="H115" s="13"/>
      <c r="I115" s="24"/>
      <c r="J115" s="34"/>
      <c r="K115" s="35"/>
    </row>
    <row r="116" spans="1:11" ht="15" customHeight="1">
      <c r="A116" s="89" t="s">
        <v>850</v>
      </c>
      <c r="C116" s="13"/>
      <c r="D116" s="13"/>
      <c r="E116" s="111"/>
      <c r="F116" s="13"/>
      <c r="G116" s="112"/>
      <c r="H116" s="13"/>
      <c r="I116" s="24"/>
      <c r="J116" s="34"/>
      <c r="K116" s="35"/>
    </row>
    <row r="117" spans="1:11" ht="15" customHeight="1">
      <c r="A117" s="171" t="s">
        <v>851</v>
      </c>
      <c r="B117" s="4"/>
      <c r="C117" s="21"/>
      <c r="D117" s="170"/>
      <c r="E117" s="50">
        <v>914.17</v>
      </c>
      <c r="F117" s="13"/>
      <c r="G117" s="112"/>
      <c r="H117" s="13"/>
      <c r="I117" s="170" t="s">
        <v>852</v>
      </c>
      <c r="J117" s="34"/>
      <c r="K117" s="35"/>
    </row>
    <row r="118" spans="1:11" ht="15" customHeight="1">
      <c r="A118" s="19"/>
      <c r="B118" s="19"/>
      <c r="C118" s="13"/>
      <c r="D118" s="13"/>
      <c r="E118" s="111"/>
      <c r="F118" s="13"/>
      <c r="G118" s="112"/>
      <c r="H118" s="13"/>
      <c r="I118" s="24"/>
      <c r="J118" s="34"/>
      <c r="K118" s="35"/>
    </row>
    <row r="119" spans="1:11" ht="15" customHeight="1" thickBot="1">
      <c r="A119" s="27" t="s">
        <v>853</v>
      </c>
      <c r="B119" s="19"/>
      <c r="C119" s="13"/>
      <c r="D119" s="13"/>
      <c r="E119" s="111"/>
      <c r="F119" s="13"/>
      <c r="G119" s="97">
        <f>SUM(E117:E117)</f>
        <v>914.17</v>
      </c>
      <c r="H119" s="13"/>
      <c r="I119" s="24"/>
      <c r="J119" s="34"/>
      <c r="K119" s="35"/>
    </row>
    <row r="120" spans="1:11" ht="15" customHeight="1" thickTop="1">
      <c r="A120" s="27"/>
      <c r="B120" s="19"/>
      <c r="C120" s="13"/>
      <c r="D120" s="13"/>
      <c r="E120" s="111"/>
      <c r="F120" s="13"/>
      <c r="H120" s="13"/>
      <c r="I120" s="24"/>
      <c r="J120" s="34"/>
      <c r="K120" s="35"/>
    </row>
    <row r="121" spans="1:11" ht="15" customHeight="1">
      <c r="A121" s="49" t="s">
        <v>168</v>
      </c>
      <c r="B121" s="48"/>
      <c r="C121" s="48"/>
      <c r="D121" s="48"/>
      <c r="E121" s="103"/>
      <c r="F121" s="103"/>
      <c r="G121" s="1"/>
      <c r="H121" s="47"/>
      <c r="I121" s="48"/>
      <c r="J121" s="34"/>
      <c r="K121" s="35"/>
    </row>
    <row r="122" spans="1:11" ht="15" customHeight="1">
      <c r="A122" s="166" t="s">
        <v>854</v>
      </c>
      <c r="B122" s="4"/>
      <c r="C122" s="48"/>
      <c r="D122" s="48"/>
      <c r="E122" s="55">
        <v>71.19</v>
      </c>
      <c r="F122" s="103"/>
      <c r="G122" s="1"/>
      <c r="H122" s="47"/>
      <c r="I122" s="166" t="s">
        <v>855</v>
      </c>
      <c r="J122" s="34"/>
      <c r="K122" s="35"/>
    </row>
    <row r="123" spans="1:11" ht="15" customHeight="1">
      <c r="A123" s="166" t="s">
        <v>856</v>
      </c>
      <c r="B123" s="4"/>
      <c r="C123" s="48"/>
      <c r="D123" s="48"/>
      <c r="E123" s="50">
        <v>38.89</v>
      </c>
      <c r="F123" s="103"/>
      <c r="G123" s="1"/>
      <c r="H123" s="47"/>
      <c r="I123" s="166" t="s">
        <v>857</v>
      </c>
      <c r="J123" s="34"/>
      <c r="K123" s="35"/>
    </row>
    <row r="124" spans="1:11" ht="15" customHeight="1">
      <c r="A124" s="48"/>
      <c r="B124" s="48"/>
      <c r="C124" s="48"/>
      <c r="D124" s="48"/>
      <c r="E124" s="103"/>
      <c r="F124" s="103"/>
      <c r="G124" s="1"/>
      <c r="H124" s="47"/>
      <c r="I124" s="48"/>
      <c r="J124" s="34"/>
      <c r="K124" s="35"/>
    </row>
    <row r="125" spans="1:11" ht="15" customHeight="1" thickBot="1">
      <c r="A125" s="48" t="s">
        <v>252</v>
      </c>
      <c r="B125" s="48"/>
      <c r="C125" s="48"/>
      <c r="D125" s="48"/>
      <c r="E125" s="103"/>
      <c r="F125" s="103"/>
      <c r="G125" s="97">
        <f>SUM(E122:E123)</f>
        <v>110.08</v>
      </c>
      <c r="H125" s="47"/>
      <c r="I125" s="48"/>
      <c r="J125" s="34"/>
      <c r="K125" s="35"/>
    </row>
    <row r="126" spans="1:11" ht="15" customHeight="1" thickTop="1">
      <c r="A126" s="48"/>
      <c r="B126" s="48"/>
      <c r="C126" s="48"/>
      <c r="D126" s="48"/>
      <c r="E126" s="103"/>
      <c r="F126" s="103"/>
      <c r="H126" s="47"/>
      <c r="I126" s="48"/>
      <c r="J126" s="34"/>
      <c r="K126" s="35"/>
    </row>
    <row r="127" spans="1:11" ht="15" customHeight="1">
      <c r="A127" s="49" t="s">
        <v>930</v>
      </c>
      <c r="B127" s="48"/>
      <c r="C127" s="48"/>
      <c r="D127" s="48"/>
      <c r="E127" s="103"/>
      <c r="F127" s="103"/>
      <c r="G127" s="1"/>
      <c r="H127" s="47"/>
      <c r="I127" s="48"/>
      <c r="J127" s="34"/>
      <c r="K127" s="35"/>
    </row>
    <row r="128" spans="1:11" ht="15" customHeight="1">
      <c r="A128" s="166" t="s">
        <v>931</v>
      </c>
      <c r="B128" s="4"/>
      <c r="C128" s="48"/>
      <c r="D128" s="48" t="s">
        <v>21</v>
      </c>
      <c r="E128" s="50">
        <v>956.06</v>
      </c>
      <c r="F128" s="103"/>
      <c r="G128" s="1"/>
      <c r="H128" s="47"/>
      <c r="I128" s="166" t="s">
        <v>511</v>
      </c>
      <c r="J128" s="34"/>
      <c r="K128" s="35"/>
    </row>
    <row r="129" spans="1:11" ht="15" customHeight="1">
      <c r="A129" s="48"/>
      <c r="B129" s="48"/>
      <c r="C129" s="48"/>
      <c r="D129" s="48"/>
      <c r="E129" s="103"/>
      <c r="F129" s="103"/>
      <c r="G129" s="1"/>
      <c r="H129" s="47"/>
      <c r="I129" s="48"/>
      <c r="J129" s="34"/>
      <c r="K129" s="35"/>
    </row>
    <row r="130" spans="1:11" ht="15" customHeight="1" thickBot="1">
      <c r="A130" s="48" t="s">
        <v>932</v>
      </c>
      <c r="B130" s="48"/>
      <c r="C130" s="48"/>
      <c r="D130" s="48"/>
      <c r="E130" s="103"/>
      <c r="F130" s="103"/>
      <c r="G130" s="97">
        <f>SUM(E128:E128)</f>
        <v>956.06</v>
      </c>
      <c r="H130" s="47"/>
      <c r="I130" s="48"/>
      <c r="J130" s="34"/>
      <c r="K130" s="35"/>
    </row>
    <row r="131" spans="1:11" ht="15" customHeight="1" thickTop="1">
      <c r="A131" s="48"/>
      <c r="B131" s="48"/>
      <c r="C131" s="48"/>
      <c r="D131" s="48"/>
      <c r="E131" s="103"/>
      <c r="F131" s="103"/>
      <c r="H131" s="47"/>
      <c r="I131" s="48"/>
      <c r="J131" s="34"/>
      <c r="K131" s="35"/>
    </row>
    <row r="132" spans="1:11" ht="15" customHeight="1">
      <c r="A132" s="49" t="s">
        <v>858</v>
      </c>
      <c r="B132" s="48"/>
      <c r="C132" s="48"/>
      <c r="D132" s="48"/>
      <c r="E132" s="103"/>
      <c r="F132" s="103"/>
      <c r="G132" s="1"/>
      <c r="H132" s="47"/>
      <c r="I132" s="48"/>
      <c r="J132" s="34"/>
      <c r="K132" s="35"/>
    </row>
    <row r="133" spans="1:11" ht="15" customHeight="1">
      <c r="A133" s="166" t="s">
        <v>859</v>
      </c>
      <c r="B133" s="4"/>
      <c r="C133" s="48"/>
      <c r="D133" s="48"/>
      <c r="E133" s="55">
        <v>17.9</v>
      </c>
      <c r="F133" s="103"/>
      <c r="H133" s="47"/>
      <c r="I133" s="166" t="s">
        <v>861</v>
      </c>
      <c r="J133" s="34"/>
      <c r="K133" s="35"/>
    </row>
    <row r="134" spans="1:11" ht="15" customHeight="1">
      <c r="A134" s="174" t="s">
        <v>860</v>
      </c>
      <c r="B134" s="182"/>
      <c r="C134" s="182"/>
      <c r="D134" s="182"/>
      <c r="E134" s="172">
        <v>17.9</v>
      </c>
      <c r="F134" s="103"/>
      <c r="H134" s="47"/>
      <c r="I134" s="166" t="s">
        <v>861</v>
      </c>
      <c r="J134" s="34"/>
      <c r="K134" s="35"/>
    </row>
    <row r="135" spans="1:11" ht="15" customHeight="1">
      <c r="A135" s="166" t="s">
        <v>862</v>
      </c>
      <c r="B135" s="48"/>
      <c r="C135" s="48"/>
      <c r="D135" s="48"/>
      <c r="E135" s="172">
        <v>17.9</v>
      </c>
      <c r="F135" s="103"/>
      <c r="H135" s="47"/>
      <c r="I135" s="166" t="s">
        <v>861</v>
      </c>
      <c r="J135" s="34"/>
      <c r="K135" s="35"/>
    </row>
    <row r="136" spans="1:11" ht="15" customHeight="1">
      <c r="A136" s="166" t="s">
        <v>863</v>
      </c>
      <c r="B136" s="48"/>
      <c r="C136" s="48"/>
      <c r="D136" s="48"/>
      <c r="E136" s="172">
        <v>17.9</v>
      </c>
      <c r="F136" s="103"/>
      <c r="H136" s="47"/>
      <c r="I136" s="166" t="s">
        <v>861</v>
      </c>
      <c r="J136" s="34"/>
      <c r="K136" s="35"/>
    </row>
    <row r="137" spans="1:11" ht="15" customHeight="1">
      <c r="A137" s="166" t="s">
        <v>864</v>
      </c>
      <c r="B137" s="48"/>
      <c r="C137" s="48"/>
      <c r="D137" s="48"/>
      <c r="E137" s="172">
        <v>27.2</v>
      </c>
      <c r="F137" s="103"/>
      <c r="H137" s="47"/>
      <c r="I137" s="166" t="s">
        <v>861</v>
      </c>
      <c r="J137" s="34"/>
      <c r="K137" s="35"/>
    </row>
    <row r="138" spans="1:11" ht="15" customHeight="1">
      <c r="A138" s="166" t="s">
        <v>865</v>
      </c>
      <c r="B138" s="4"/>
      <c r="C138" s="48"/>
      <c r="D138" s="48"/>
      <c r="E138" s="172">
        <v>39.6</v>
      </c>
      <c r="F138" s="103"/>
      <c r="H138" s="47"/>
      <c r="I138" s="166" t="s">
        <v>861</v>
      </c>
      <c r="J138" s="34"/>
      <c r="K138" s="35"/>
    </row>
    <row r="139" spans="1:11" ht="15" customHeight="1">
      <c r="A139" s="166" t="s">
        <v>866</v>
      </c>
      <c r="B139" s="48"/>
      <c r="C139" s="48"/>
      <c r="D139" s="48"/>
      <c r="E139" s="190">
        <v>17.9</v>
      </c>
      <c r="F139" s="103"/>
      <c r="H139" s="47"/>
      <c r="I139" s="166" t="s">
        <v>861</v>
      </c>
      <c r="J139" s="34"/>
      <c r="K139" s="35"/>
    </row>
    <row r="140" spans="1:11" ht="15" customHeight="1">
      <c r="A140" s="48"/>
      <c r="B140" s="48"/>
      <c r="C140" s="48"/>
      <c r="D140" s="48"/>
      <c r="E140" s="103"/>
      <c r="F140" s="103"/>
      <c r="G140" s="1"/>
      <c r="H140" s="47"/>
      <c r="I140" s="48"/>
      <c r="J140" s="34"/>
      <c r="K140" s="35"/>
    </row>
    <row r="141" spans="1:11" ht="15" customHeight="1" thickBot="1">
      <c r="A141" s="48" t="s">
        <v>867</v>
      </c>
      <c r="B141" s="48"/>
      <c r="C141" s="48"/>
      <c r="D141" s="48"/>
      <c r="E141" s="103"/>
      <c r="F141" s="103"/>
      <c r="G141" s="97">
        <f>SUM(E133:E139)</f>
        <v>156.3</v>
      </c>
      <c r="H141" s="47"/>
      <c r="I141" s="48"/>
      <c r="J141" s="34"/>
      <c r="K141" s="35"/>
    </row>
    <row r="142" spans="1:11" ht="15" customHeight="1" thickTop="1">
      <c r="A142" s="48"/>
      <c r="B142" s="48"/>
      <c r="C142" s="48"/>
      <c r="D142" s="48"/>
      <c r="E142" s="103"/>
      <c r="F142" s="103"/>
      <c r="H142" s="47"/>
      <c r="I142" s="48"/>
      <c r="J142" s="34"/>
      <c r="K142" s="35"/>
    </row>
    <row r="143" spans="1:11" ht="15" customHeight="1">
      <c r="A143" s="49" t="s">
        <v>283</v>
      </c>
      <c r="B143" s="4"/>
      <c r="C143" s="4"/>
      <c r="D143" s="4"/>
      <c r="E143" s="51"/>
      <c r="F143" s="51"/>
      <c r="G143" s="87"/>
      <c r="H143" s="1"/>
      <c r="I143" s="4"/>
      <c r="J143" s="38"/>
      <c r="K143" s="37"/>
    </row>
    <row r="144" spans="1:11" ht="15" customHeight="1">
      <c r="A144" s="166" t="s">
        <v>356</v>
      </c>
      <c r="B144" s="4"/>
      <c r="C144" s="4"/>
      <c r="D144" s="4"/>
      <c r="E144" s="55">
        <v>322.24</v>
      </c>
      <c r="F144" s="51"/>
      <c r="G144" s="87"/>
      <c r="H144" s="1"/>
      <c r="I144" s="4" t="s">
        <v>133</v>
      </c>
      <c r="J144" s="38"/>
      <c r="K144" s="37"/>
    </row>
    <row r="145" spans="1:11" ht="15" customHeight="1">
      <c r="A145" s="166" t="s">
        <v>357</v>
      </c>
      <c r="B145" s="4"/>
      <c r="C145" s="4"/>
      <c r="D145" s="4"/>
      <c r="E145" s="50">
        <v>182.38</v>
      </c>
      <c r="F145" s="51"/>
      <c r="G145" s="87"/>
      <c r="H145" s="1"/>
      <c r="I145" s="166" t="s">
        <v>398</v>
      </c>
      <c r="J145" s="38"/>
      <c r="K145" s="37"/>
    </row>
    <row r="146" spans="1:11" ht="15" customHeight="1">
      <c r="A146" s="48"/>
      <c r="B146" s="4"/>
      <c r="C146" s="4"/>
      <c r="D146" s="4"/>
      <c r="E146" s="51"/>
      <c r="F146" s="51"/>
      <c r="G146" s="87"/>
      <c r="H146" s="1"/>
      <c r="I146" s="4"/>
      <c r="J146" s="38"/>
      <c r="K146" s="37"/>
    </row>
    <row r="147" spans="1:11" ht="15" customHeight="1" thickBot="1">
      <c r="A147" s="48" t="s">
        <v>274</v>
      </c>
      <c r="B147" s="4"/>
      <c r="C147" s="4"/>
      <c r="D147" s="4"/>
      <c r="E147" s="51"/>
      <c r="F147" s="51"/>
      <c r="G147" s="69">
        <f>+E144+E145</f>
        <v>504.62</v>
      </c>
      <c r="H147" s="1"/>
      <c r="I147" s="4"/>
      <c r="J147" s="38"/>
      <c r="K147" s="37"/>
    </row>
    <row r="148" spans="1:11" ht="15" customHeight="1" thickTop="1">
      <c r="A148" s="48"/>
      <c r="B148" s="4"/>
      <c r="C148" s="4"/>
      <c r="D148" s="4"/>
      <c r="E148" s="51"/>
      <c r="F148" s="51"/>
      <c r="G148" s="87"/>
      <c r="H148" s="1"/>
      <c r="I148" s="4"/>
      <c r="J148" s="38"/>
      <c r="K148" s="37"/>
    </row>
    <row r="149" spans="1:11" ht="15" customHeight="1">
      <c r="A149" s="89" t="s">
        <v>176</v>
      </c>
      <c r="B149" s="19"/>
      <c r="C149" s="13"/>
      <c r="D149" s="13"/>
      <c r="E149" s="111"/>
      <c r="F149" s="13"/>
      <c r="G149" s="112"/>
      <c r="H149" s="13"/>
      <c r="I149" s="24"/>
      <c r="J149" s="38"/>
      <c r="K149" s="37"/>
    </row>
    <row r="150" spans="1:11" ht="15" customHeight="1">
      <c r="A150" s="171" t="s">
        <v>868</v>
      </c>
      <c r="B150" s="4"/>
      <c r="C150" s="21"/>
      <c r="D150" s="4"/>
      <c r="E150" s="55">
        <v>17.7</v>
      </c>
      <c r="F150" s="13"/>
      <c r="G150" s="112"/>
      <c r="H150" s="13"/>
      <c r="I150" s="13" t="s">
        <v>2</v>
      </c>
      <c r="J150" s="38"/>
      <c r="K150" s="37"/>
    </row>
    <row r="151" spans="1:11" ht="15" customHeight="1">
      <c r="A151" s="171" t="s">
        <v>869</v>
      </c>
      <c r="B151" s="4"/>
      <c r="C151" s="21"/>
      <c r="D151" s="4"/>
      <c r="E151" s="55">
        <v>11.8</v>
      </c>
      <c r="F151" s="13"/>
      <c r="G151" s="112"/>
      <c r="H151" s="13"/>
      <c r="I151" s="13" t="s">
        <v>2</v>
      </c>
      <c r="J151" s="38"/>
      <c r="K151" s="37"/>
    </row>
    <row r="152" spans="1:11" ht="15" customHeight="1">
      <c r="A152" s="171" t="s">
        <v>870</v>
      </c>
      <c r="B152" s="4"/>
      <c r="C152" s="21"/>
      <c r="D152" s="4"/>
      <c r="E152" s="55">
        <v>5.9</v>
      </c>
      <c r="F152" s="13"/>
      <c r="G152" s="112"/>
      <c r="H152" s="13"/>
      <c r="I152" s="13" t="s">
        <v>2</v>
      </c>
      <c r="J152" s="38"/>
      <c r="K152" s="37"/>
    </row>
    <row r="153" spans="1:11" ht="15" customHeight="1">
      <c r="A153" s="171" t="s">
        <v>871</v>
      </c>
      <c r="B153" s="4"/>
      <c r="C153" s="21"/>
      <c r="D153" s="4"/>
      <c r="E153" s="50">
        <v>21.74</v>
      </c>
      <c r="F153" s="13"/>
      <c r="G153" s="112"/>
      <c r="H153" s="13"/>
      <c r="I153" s="13" t="s">
        <v>134</v>
      </c>
      <c r="J153" s="38"/>
      <c r="K153" s="37"/>
    </row>
    <row r="154" spans="1:11" ht="15" customHeight="1">
      <c r="A154" s="19"/>
      <c r="B154" s="19"/>
      <c r="C154" s="13"/>
      <c r="D154" s="13"/>
      <c r="E154" s="111"/>
      <c r="F154" s="13"/>
      <c r="G154" s="112"/>
      <c r="H154" s="13"/>
      <c r="I154" s="24"/>
      <c r="J154" s="38"/>
      <c r="K154" s="37"/>
    </row>
    <row r="155" spans="1:11" ht="15" customHeight="1" thickBot="1">
      <c r="A155" s="27" t="s">
        <v>177</v>
      </c>
      <c r="B155" s="19"/>
      <c r="C155" s="13"/>
      <c r="D155" s="13"/>
      <c r="E155" s="111"/>
      <c r="F155" s="13"/>
      <c r="G155" s="97">
        <f>SUM(E150:E153)</f>
        <v>57.14</v>
      </c>
      <c r="H155" s="13"/>
      <c r="I155" s="24"/>
      <c r="J155" s="38"/>
      <c r="K155" s="37"/>
    </row>
    <row r="156" spans="1:11" ht="15" customHeight="1" thickTop="1">
      <c r="A156" s="48"/>
      <c r="B156" s="4"/>
      <c r="C156" s="4"/>
      <c r="D156" s="4"/>
      <c r="E156" s="51"/>
      <c r="F156" s="51"/>
      <c r="G156" s="87"/>
      <c r="H156" s="1"/>
      <c r="I156" s="4"/>
      <c r="J156" s="38"/>
      <c r="K156" s="37"/>
    </row>
    <row r="157" spans="1:11" ht="15" customHeight="1">
      <c r="A157" s="49" t="s">
        <v>347</v>
      </c>
      <c r="B157" s="48"/>
      <c r="C157" s="48"/>
      <c r="D157" s="48"/>
      <c r="E157" s="103"/>
      <c r="F157" s="103"/>
      <c r="G157" s="1"/>
      <c r="H157" s="47"/>
      <c r="I157" s="48"/>
      <c r="J157" s="38"/>
      <c r="K157" s="37"/>
    </row>
    <row r="158" spans="1:11" ht="15" customHeight="1">
      <c r="A158" s="166" t="s">
        <v>403</v>
      </c>
      <c r="B158" s="4"/>
      <c r="C158" s="48"/>
      <c r="D158" s="48"/>
      <c r="E158" s="50">
        <v>500</v>
      </c>
      <c r="F158" s="103"/>
      <c r="G158" s="1"/>
      <c r="H158" s="47"/>
      <c r="I158" s="166" t="s">
        <v>404</v>
      </c>
      <c r="J158" s="38"/>
      <c r="K158" s="37"/>
    </row>
    <row r="159" spans="1:11" ht="15" customHeight="1">
      <c r="A159" s="48"/>
      <c r="B159" s="48"/>
      <c r="C159" s="48"/>
      <c r="D159" s="48"/>
      <c r="E159" s="103"/>
      <c r="F159" s="103"/>
      <c r="G159" s="1"/>
      <c r="H159" s="47"/>
      <c r="I159" s="48"/>
      <c r="J159" s="38"/>
      <c r="K159" s="37"/>
    </row>
    <row r="160" spans="1:11" ht="15" customHeight="1" thickBot="1">
      <c r="A160" s="48" t="s">
        <v>345</v>
      </c>
      <c r="B160" s="48"/>
      <c r="C160" s="48"/>
      <c r="D160" s="48"/>
      <c r="E160" s="103"/>
      <c r="F160" s="103"/>
      <c r="G160" s="97">
        <f>SUM(E158:E158)</f>
        <v>500</v>
      </c>
      <c r="H160" s="47"/>
      <c r="I160" s="48"/>
      <c r="J160" s="38"/>
      <c r="K160" s="37"/>
    </row>
    <row r="161" spans="1:11" ht="15" customHeight="1" thickTop="1">
      <c r="A161" s="48"/>
      <c r="B161" s="4"/>
      <c r="C161" s="4"/>
      <c r="D161" s="4"/>
      <c r="E161" s="51"/>
      <c r="F161" s="51"/>
      <c r="G161" s="87"/>
      <c r="H161" s="1"/>
      <c r="I161" s="4"/>
      <c r="J161" s="38"/>
      <c r="K161" s="37"/>
    </row>
    <row r="162" spans="1:11" ht="15" customHeight="1">
      <c r="A162" s="49" t="s">
        <v>933</v>
      </c>
      <c r="B162" s="48"/>
      <c r="C162" s="48"/>
      <c r="D162" s="48"/>
      <c r="E162" s="103"/>
      <c r="F162" s="103"/>
      <c r="G162" s="1"/>
      <c r="H162" s="47"/>
      <c r="I162" s="48"/>
      <c r="J162" s="38"/>
      <c r="K162" s="37"/>
    </row>
    <row r="163" spans="1:11" ht="15" customHeight="1">
      <c r="A163" s="166" t="s">
        <v>931</v>
      </c>
      <c r="B163" s="4"/>
      <c r="C163" s="48"/>
      <c r="D163" s="48" t="s">
        <v>21</v>
      </c>
      <c r="E163" s="50">
        <v>640.9</v>
      </c>
      <c r="F163" s="103"/>
      <c r="G163" s="1"/>
      <c r="H163" s="47"/>
      <c r="I163" s="166" t="s">
        <v>934</v>
      </c>
      <c r="J163" s="38"/>
      <c r="K163" s="37"/>
    </row>
    <row r="164" spans="1:11" ht="15" customHeight="1">
      <c r="A164" s="48"/>
      <c r="B164" s="48"/>
      <c r="C164" s="48"/>
      <c r="D164" s="48"/>
      <c r="E164" s="103"/>
      <c r="F164" s="103"/>
      <c r="G164" s="1"/>
      <c r="H164" s="47"/>
      <c r="I164" s="48"/>
      <c r="J164" s="38"/>
      <c r="K164" s="37"/>
    </row>
    <row r="165" spans="1:11" ht="15" customHeight="1" thickBot="1">
      <c r="A165" s="48" t="s">
        <v>935</v>
      </c>
      <c r="B165" s="48"/>
      <c r="C165" s="48"/>
      <c r="D165" s="48"/>
      <c r="E165" s="103"/>
      <c r="F165" s="103"/>
      <c r="G165" s="97">
        <f>SUM(E163:E163)</f>
        <v>640.9</v>
      </c>
      <c r="H165" s="47"/>
      <c r="I165" s="48"/>
      <c r="J165" s="38"/>
      <c r="K165" s="37"/>
    </row>
    <row r="166" spans="1:11" ht="15" customHeight="1" thickTop="1">
      <c r="A166" s="48"/>
      <c r="B166" s="4"/>
      <c r="C166" s="4"/>
      <c r="D166" s="4"/>
      <c r="E166" s="51"/>
      <c r="F166" s="51"/>
      <c r="G166" s="87"/>
      <c r="H166" s="1"/>
      <c r="I166" s="4"/>
      <c r="J166" s="38"/>
      <c r="K166" s="37"/>
    </row>
    <row r="167" spans="1:11" ht="15" customHeight="1">
      <c r="A167" s="49" t="s">
        <v>149</v>
      </c>
      <c r="B167" s="4"/>
      <c r="C167" s="4"/>
      <c r="D167" s="4"/>
      <c r="E167" s="51"/>
      <c r="F167" s="51"/>
      <c r="G167" s="87"/>
      <c r="H167" s="1"/>
      <c r="I167" s="4"/>
      <c r="J167" s="38"/>
      <c r="K167" s="37"/>
    </row>
    <row r="168" spans="1:11" ht="15" customHeight="1">
      <c r="A168" s="166" t="s">
        <v>872</v>
      </c>
      <c r="B168" s="4"/>
      <c r="C168" s="127"/>
      <c r="D168" s="8"/>
      <c r="E168" s="64">
        <v>187.07</v>
      </c>
      <c r="F168" s="57"/>
      <c r="G168" s="53"/>
      <c r="H168" s="41"/>
      <c r="I168" s="166" t="s">
        <v>399</v>
      </c>
      <c r="J168" s="38"/>
      <c r="K168" s="37"/>
    </row>
    <row r="169" spans="1:11" ht="15" customHeight="1">
      <c r="A169" s="49"/>
      <c r="B169" s="49"/>
      <c r="C169" s="8"/>
      <c r="D169" s="8"/>
      <c r="E169" s="57"/>
      <c r="F169" s="57"/>
      <c r="G169" s="41"/>
      <c r="H169" s="41"/>
      <c r="I169" s="4"/>
      <c r="J169" s="38"/>
      <c r="K169" s="37"/>
    </row>
    <row r="170" spans="1:11" ht="15" customHeight="1" thickBot="1">
      <c r="A170" s="48" t="s">
        <v>231</v>
      </c>
      <c r="B170" s="48"/>
      <c r="C170" s="8"/>
      <c r="D170" s="8"/>
      <c r="E170" s="23"/>
      <c r="F170" s="61"/>
      <c r="G170" s="65">
        <f>SUM(E168:E168)</f>
        <v>187.07</v>
      </c>
      <c r="H170" s="41"/>
      <c r="I170" s="4"/>
      <c r="J170" s="34"/>
      <c r="K170" s="35"/>
    </row>
    <row r="171" spans="1:11" ht="15" customHeight="1" thickTop="1">
      <c r="A171" s="49"/>
      <c r="B171" s="49"/>
      <c r="C171" s="8"/>
      <c r="D171" s="8"/>
      <c r="E171" s="57"/>
      <c r="F171" s="57"/>
      <c r="G171" s="41"/>
      <c r="H171" s="41"/>
      <c r="I171" s="4"/>
      <c r="J171" s="34"/>
      <c r="K171" s="35"/>
    </row>
    <row r="172" spans="1:11" ht="15" customHeight="1">
      <c r="A172" s="49" t="s">
        <v>873</v>
      </c>
      <c r="B172" s="4"/>
      <c r="C172" s="4"/>
      <c r="D172" s="4"/>
      <c r="E172" s="51"/>
      <c r="F172" s="51"/>
      <c r="G172" s="87"/>
      <c r="H172" s="1"/>
      <c r="I172" s="4"/>
      <c r="J172" s="34"/>
      <c r="K172" s="35"/>
    </row>
    <row r="173" spans="1:11" ht="15" customHeight="1">
      <c r="A173" s="166" t="s">
        <v>874</v>
      </c>
      <c r="B173" s="4"/>
      <c r="C173" s="127"/>
      <c r="D173" s="8"/>
      <c r="E173" s="64">
        <v>625</v>
      </c>
      <c r="F173" s="57"/>
      <c r="G173" s="53"/>
      <c r="H173" s="41"/>
      <c r="I173" s="166" t="s">
        <v>875</v>
      </c>
      <c r="J173" s="34"/>
      <c r="K173" s="35"/>
    </row>
    <row r="174" spans="1:11" ht="15" customHeight="1">
      <c r="A174" s="49"/>
      <c r="B174" s="49"/>
      <c r="C174" s="8"/>
      <c r="D174" s="8"/>
      <c r="E174" s="57"/>
      <c r="F174" s="57"/>
      <c r="G174" s="41"/>
      <c r="H174" s="41"/>
      <c r="I174" s="4"/>
      <c r="J174" s="34"/>
      <c r="K174" s="35"/>
    </row>
    <row r="175" spans="1:11" ht="15" customHeight="1" thickBot="1">
      <c r="A175" s="48" t="s">
        <v>876</v>
      </c>
      <c r="B175" s="48"/>
      <c r="C175" s="8"/>
      <c r="D175" s="8"/>
      <c r="E175" s="23"/>
      <c r="F175" s="61"/>
      <c r="G175" s="65">
        <f>SUM(E173:E173)</f>
        <v>625</v>
      </c>
      <c r="H175" s="41"/>
      <c r="I175" s="4"/>
      <c r="J175" s="34"/>
      <c r="K175" s="35"/>
    </row>
    <row r="176" spans="1:11" ht="15" customHeight="1" thickTop="1">
      <c r="A176" s="49"/>
      <c r="B176" s="49"/>
      <c r="C176" s="8"/>
      <c r="D176" s="8"/>
      <c r="E176" s="57"/>
      <c r="F176" s="57"/>
      <c r="G176" s="41"/>
      <c r="H176" s="41"/>
      <c r="I176" s="4"/>
      <c r="J176" s="34"/>
      <c r="K176" s="35"/>
    </row>
    <row r="177" spans="1:11" ht="15" customHeight="1">
      <c r="A177" s="49" t="s">
        <v>56</v>
      </c>
      <c r="B177" s="49"/>
      <c r="C177" s="4"/>
      <c r="D177" s="4"/>
      <c r="E177" s="58"/>
      <c r="F177" s="58"/>
      <c r="G177" s="1"/>
      <c r="H177" s="1"/>
      <c r="I177" s="4"/>
      <c r="J177" s="34"/>
      <c r="K177" s="35"/>
    </row>
    <row r="178" spans="1:11" ht="15" customHeight="1">
      <c r="A178" s="166" t="s">
        <v>877</v>
      </c>
      <c r="B178" s="128"/>
      <c r="C178" s="4"/>
      <c r="D178" s="3"/>
      <c r="E178" s="66">
        <v>348.75</v>
      </c>
      <c r="F178" s="87"/>
      <c r="G178" s="1"/>
      <c r="H178" s="1"/>
      <c r="I178" s="4" t="s">
        <v>151</v>
      </c>
      <c r="J178" s="34"/>
      <c r="K178" s="35"/>
    </row>
    <row r="179" spans="1:11" ht="15" customHeight="1">
      <c r="A179" s="107"/>
      <c r="B179" s="130"/>
      <c r="C179" s="107"/>
      <c r="D179" s="107"/>
      <c r="E179" s="107"/>
      <c r="F179" s="107"/>
      <c r="G179" s="107"/>
      <c r="H179" s="107"/>
      <c r="I179" s="107"/>
      <c r="J179" s="34"/>
      <c r="K179" s="35"/>
    </row>
    <row r="180" spans="1:11" ht="15" customHeight="1" thickBot="1">
      <c r="A180" s="108" t="s">
        <v>3</v>
      </c>
      <c r="B180" s="108"/>
      <c r="C180" s="107"/>
      <c r="D180" s="107"/>
      <c r="F180" s="114"/>
      <c r="G180" s="113">
        <f>SUM(E178:E179)</f>
        <v>348.75</v>
      </c>
      <c r="H180" s="107"/>
      <c r="I180" s="107"/>
      <c r="J180" s="34"/>
      <c r="K180" s="35"/>
    </row>
    <row r="181" spans="1:11" ht="15" customHeight="1" thickTop="1">
      <c r="A181" s="108"/>
      <c r="B181" s="108"/>
      <c r="C181" s="107"/>
      <c r="D181" s="107"/>
      <c r="F181" s="114"/>
      <c r="G181" s="114"/>
      <c r="H181" s="107"/>
      <c r="I181" s="107"/>
      <c r="J181" s="34"/>
      <c r="K181" s="35"/>
    </row>
    <row r="182" spans="1:11" ht="15" customHeight="1">
      <c r="A182" s="49" t="s">
        <v>277</v>
      </c>
      <c r="B182" s="49"/>
      <c r="C182" s="4"/>
      <c r="D182" s="4"/>
      <c r="E182" s="58"/>
      <c r="F182" s="58"/>
      <c r="G182" s="1"/>
      <c r="H182" s="1"/>
      <c r="I182" s="4"/>
      <c r="J182" s="34"/>
      <c r="K182" s="35"/>
    </row>
    <row r="183" spans="1:11" ht="15" customHeight="1">
      <c r="A183" s="171" t="s">
        <v>878</v>
      </c>
      <c r="B183" s="128"/>
      <c r="C183" s="4"/>
      <c r="D183" s="4"/>
      <c r="E183" s="66">
        <v>51.73</v>
      </c>
      <c r="F183" s="87"/>
      <c r="G183" s="1"/>
      <c r="H183" s="1"/>
      <c r="I183" s="166" t="s">
        <v>400</v>
      </c>
      <c r="J183" s="34"/>
      <c r="K183" s="35"/>
    </row>
    <row r="184" spans="1:11" ht="15" customHeight="1">
      <c r="A184" s="107"/>
      <c r="B184" s="130"/>
      <c r="C184" s="107"/>
      <c r="D184" s="107"/>
      <c r="E184" s="107"/>
      <c r="F184" s="107"/>
      <c r="G184" s="107"/>
      <c r="H184" s="107"/>
      <c r="I184" s="107"/>
      <c r="J184" s="34"/>
      <c r="K184" s="35"/>
    </row>
    <row r="185" spans="1:11" ht="15" customHeight="1" thickBot="1">
      <c r="A185" s="108" t="s">
        <v>278</v>
      </c>
      <c r="B185" s="108"/>
      <c r="C185" s="107"/>
      <c r="D185" s="107"/>
      <c r="F185" s="114"/>
      <c r="G185" s="113">
        <f>SUM(E183:E184)</f>
        <v>51.73</v>
      </c>
      <c r="H185" s="107"/>
      <c r="I185" s="107"/>
      <c r="J185" s="34"/>
      <c r="K185" s="35"/>
    </row>
    <row r="186" spans="1:11" ht="15" customHeight="1" thickTop="1">
      <c r="A186" s="108"/>
      <c r="B186" s="108"/>
      <c r="C186" s="107"/>
      <c r="D186" s="107"/>
      <c r="F186" s="114"/>
      <c r="G186" s="114"/>
      <c r="H186" s="107"/>
      <c r="I186" s="107"/>
      <c r="J186" s="34"/>
      <c r="K186" s="35"/>
    </row>
    <row r="187" spans="1:9" s="107" customFormat="1" ht="15" customHeight="1">
      <c r="A187" s="49" t="s">
        <v>161</v>
      </c>
      <c r="B187" s="48"/>
      <c r="C187" s="4"/>
      <c r="D187" s="4"/>
      <c r="E187" s="23"/>
      <c r="F187" s="87"/>
      <c r="G187" s="87"/>
      <c r="H187" s="1"/>
      <c r="I187" s="4"/>
    </row>
    <row r="188" spans="1:9" s="107" customFormat="1" ht="15" customHeight="1">
      <c r="A188" s="166" t="s">
        <v>880</v>
      </c>
      <c r="B188" s="4"/>
      <c r="C188" s="126"/>
      <c r="D188" s="4"/>
      <c r="E188" s="55">
        <v>204.36</v>
      </c>
      <c r="F188" s="55"/>
      <c r="G188" s="7"/>
      <c r="H188" s="7"/>
      <c r="I188" s="23" t="s">
        <v>212</v>
      </c>
    </row>
    <row r="189" spans="1:11" ht="15" customHeight="1">
      <c r="A189" s="170" t="s">
        <v>881</v>
      </c>
      <c r="B189" s="4"/>
      <c r="C189" s="126"/>
      <c r="D189" s="13"/>
      <c r="E189" s="55">
        <v>506.81</v>
      </c>
      <c r="F189" s="54"/>
      <c r="I189" s="13" t="s">
        <v>213</v>
      </c>
      <c r="J189" s="34"/>
      <c r="K189" s="33"/>
    </row>
    <row r="190" spans="1:9" s="107" customFormat="1" ht="15" customHeight="1">
      <c r="A190" s="166" t="s">
        <v>879</v>
      </c>
      <c r="B190" s="4"/>
      <c r="C190" s="126"/>
      <c r="D190" s="3"/>
      <c r="E190" s="50">
        <v>178.14</v>
      </c>
      <c r="F190" s="55"/>
      <c r="G190" s="7"/>
      <c r="H190" s="7"/>
      <c r="I190" s="13" t="s">
        <v>214</v>
      </c>
    </row>
    <row r="191" spans="1:9" s="107" customFormat="1" ht="15" customHeight="1">
      <c r="A191" s="4"/>
      <c r="B191" s="4"/>
      <c r="C191" s="3"/>
      <c r="D191" s="3"/>
      <c r="E191" s="54"/>
      <c r="F191" s="54"/>
      <c r="G191" s="7"/>
      <c r="H191" s="7"/>
      <c r="I191" s="13"/>
    </row>
    <row r="192" spans="1:11" ht="15" customHeight="1" thickBot="1">
      <c r="A192" s="48" t="s">
        <v>215</v>
      </c>
      <c r="B192" s="48"/>
      <c r="C192" s="4"/>
      <c r="D192" s="4"/>
      <c r="E192" s="23"/>
      <c r="F192" s="61"/>
      <c r="G192" s="65">
        <f>SUM(E188:E190)</f>
        <v>889.3100000000001</v>
      </c>
      <c r="H192" s="25"/>
      <c r="I192" s="4"/>
      <c r="J192" s="34"/>
      <c r="K192" s="33"/>
    </row>
    <row r="193" spans="1:11" ht="15" customHeight="1" thickTop="1">
      <c r="A193" s="48"/>
      <c r="B193" s="48"/>
      <c r="C193" s="4"/>
      <c r="D193" s="4"/>
      <c r="E193" s="23"/>
      <c r="F193" s="61"/>
      <c r="G193" s="61"/>
      <c r="H193" s="25"/>
      <c r="I193" s="4"/>
      <c r="J193" s="34"/>
      <c r="K193" s="33"/>
    </row>
    <row r="194" spans="1:11" ht="15" customHeight="1">
      <c r="A194" s="49" t="s">
        <v>162</v>
      </c>
      <c r="B194" s="5"/>
      <c r="C194" s="4"/>
      <c r="D194" s="4"/>
      <c r="E194" s="57"/>
      <c r="F194" s="57"/>
      <c r="G194" s="25"/>
      <c r="H194" s="25"/>
      <c r="I194" s="4"/>
      <c r="J194" s="34"/>
      <c r="K194" s="33"/>
    </row>
    <row r="195" spans="1:11" ht="15" customHeight="1">
      <c r="A195" s="4" t="s">
        <v>266</v>
      </c>
      <c r="B195" s="4"/>
      <c r="C195" s="116" t="s">
        <v>154</v>
      </c>
      <c r="D195" s="4"/>
      <c r="E195" s="50">
        <v>3219.6</v>
      </c>
      <c r="F195" s="52"/>
      <c r="G195" s="1"/>
      <c r="H195" s="1"/>
      <c r="I195" s="166" t="s">
        <v>196</v>
      </c>
      <c r="J195" s="34"/>
      <c r="K195" s="33"/>
    </row>
    <row r="196" spans="1:11" ht="15" customHeight="1">
      <c r="A196" s="4"/>
      <c r="B196" s="4"/>
      <c r="C196" s="4"/>
      <c r="D196" s="4"/>
      <c r="E196" s="51"/>
      <c r="F196" s="52"/>
      <c r="G196" s="1"/>
      <c r="H196" s="1"/>
      <c r="I196" s="4"/>
      <c r="J196" s="34"/>
      <c r="K196" s="33"/>
    </row>
    <row r="197" spans="1:11" ht="15" customHeight="1" thickBot="1">
      <c r="A197" s="48" t="s">
        <v>222</v>
      </c>
      <c r="B197" s="5"/>
      <c r="C197" s="4"/>
      <c r="D197" s="4"/>
      <c r="E197" s="57"/>
      <c r="F197" s="57"/>
      <c r="G197" s="97">
        <f>SUM(E195:E195)</f>
        <v>3219.6</v>
      </c>
      <c r="H197" s="1"/>
      <c r="I197" s="4"/>
      <c r="J197" s="34"/>
      <c r="K197" s="11"/>
    </row>
    <row r="198" spans="1:11" ht="15" customHeight="1" thickTop="1">
      <c r="A198" s="48"/>
      <c r="B198" s="5"/>
      <c r="C198" s="4"/>
      <c r="D198" s="4"/>
      <c r="E198" s="57"/>
      <c r="F198" s="57"/>
      <c r="H198" s="1"/>
      <c r="I198" s="4"/>
      <c r="J198" s="34"/>
      <c r="K198" s="11"/>
    </row>
    <row r="199" spans="1:11" ht="15" customHeight="1">
      <c r="A199" s="49" t="s">
        <v>163</v>
      </c>
      <c r="B199" s="5"/>
      <c r="C199" s="4"/>
      <c r="D199" s="4"/>
      <c r="E199" s="57"/>
      <c r="F199" s="57"/>
      <c r="H199" s="1"/>
      <c r="I199" s="4"/>
      <c r="J199" s="11"/>
      <c r="K199" s="33"/>
    </row>
    <row r="200" spans="1:11" ht="15" customHeight="1">
      <c r="A200" s="166" t="s">
        <v>882</v>
      </c>
      <c r="B200" s="4"/>
      <c r="C200" s="4"/>
      <c r="D200" s="4"/>
      <c r="E200" s="87">
        <v>7.37</v>
      </c>
      <c r="F200" s="58"/>
      <c r="I200" s="176" t="s">
        <v>695</v>
      </c>
      <c r="J200" s="11"/>
      <c r="K200" s="33"/>
    </row>
    <row r="201" spans="1:11" ht="15" customHeight="1">
      <c r="A201" s="166" t="s">
        <v>883</v>
      </c>
      <c r="B201" s="4"/>
      <c r="C201" s="4"/>
      <c r="D201" s="4"/>
      <c r="E201" s="87">
        <v>17.48</v>
      </c>
      <c r="F201" s="58"/>
      <c r="I201" s="176" t="s">
        <v>884</v>
      </c>
      <c r="J201" s="11"/>
      <c r="K201" s="33"/>
    </row>
    <row r="202" spans="1:11" ht="15" customHeight="1">
      <c r="A202" s="166" t="s">
        <v>885</v>
      </c>
      <c r="B202" s="4"/>
      <c r="C202" s="4"/>
      <c r="D202" s="4"/>
      <c r="E202" s="66">
        <v>27.16</v>
      </c>
      <c r="F202" s="58"/>
      <c r="I202" s="176" t="s">
        <v>886</v>
      </c>
      <c r="J202" s="11"/>
      <c r="K202" s="33"/>
    </row>
    <row r="203" spans="1:10" ht="15" customHeight="1">
      <c r="A203" s="4"/>
      <c r="B203" s="4"/>
      <c r="C203" s="4"/>
      <c r="D203" s="4"/>
      <c r="E203" s="58"/>
      <c r="F203" s="58"/>
      <c r="G203" s="1"/>
      <c r="H203" s="1"/>
      <c r="I203" s="33"/>
      <c r="J203" s="4"/>
    </row>
    <row r="204" spans="1:10" ht="15" customHeight="1" thickBot="1">
      <c r="A204" s="48" t="s">
        <v>216</v>
      </c>
      <c r="B204" s="48"/>
      <c r="C204" s="4"/>
      <c r="D204" s="4"/>
      <c r="E204" s="23"/>
      <c r="F204" s="87"/>
      <c r="G204" s="69">
        <f>SUM(E200:E202)</f>
        <v>52.010000000000005</v>
      </c>
      <c r="H204" s="1"/>
      <c r="I204" s="33"/>
      <c r="J204" s="4"/>
    </row>
    <row r="205" spans="1:10" ht="15" customHeight="1" thickTop="1">
      <c r="A205" s="48"/>
      <c r="B205" s="48"/>
      <c r="C205" s="4"/>
      <c r="D205" s="4"/>
      <c r="E205" s="23"/>
      <c r="F205" s="87"/>
      <c r="G205" s="87"/>
      <c r="H205" s="1"/>
      <c r="I205" s="33"/>
      <c r="J205" s="4"/>
    </row>
    <row r="206" spans="1:10" ht="15" customHeight="1">
      <c r="A206" s="49" t="s">
        <v>353</v>
      </c>
      <c r="B206" s="5"/>
      <c r="C206" s="4"/>
      <c r="D206" s="4"/>
      <c r="E206" s="57"/>
      <c r="F206" s="57"/>
      <c r="G206" s="25"/>
      <c r="H206" s="25"/>
      <c r="I206" s="4"/>
      <c r="J206" s="4"/>
    </row>
    <row r="207" spans="1:10" ht="15" customHeight="1">
      <c r="A207" s="166" t="s">
        <v>887</v>
      </c>
      <c r="B207" s="4"/>
      <c r="C207" s="122"/>
      <c r="D207" s="4"/>
      <c r="E207" s="55">
        <v>65.53</v>
      </c>
      <c r="F207" s="52"/>
      <c r="G207" s="1"/>
      <c r="H207" s="1"/>
      <c r="I207" s="166" t="s">
        <v>38</v>
      </c>
      <c r="J207" s="4"/>
    </row>
    <row r="208" spans="1:10" ht="15" customHeight="1">
      <c r="A208" s="166" t="s">
        <v>888</v>
      </c>
      <c r="B208" s="4"/>
      <c r="C208" s="122"/>
      <c r="D208" s="4"/>
      <c r="E208" s="50">
        <v>566.5</v>
      </c>
      <c r="F208" s="52"/>
      <c r="G208" s="1"/>
      <c r="H208" s="1"/>
      <c r="I208" s="166" t="s">
        <v>38</v>
      </c>
      <c r="J208" s="4"/>
    </row>
    <row r="209" spans="1:10" ht="15" customHeight="1">
      <c r="A209" s="4"/>
      <c r="B209" s="4"/>
      <c r="C209" s="4"/>
      <c r="D209" s="4"/>
      <c r="E209" s="51"/>
      <c r="F209" s="52"/>
      <c r="G209" s="1"/>
      <c r="H209" s="1"/>
      <c r="I209" s="4"/>
      <c r="J209" s="4"/>
    </row>
    <row r="210" spans="1:10" ht="15" customHeight="1" thickBot="1">
      <c r="A210" s="48" t="s">
        <v>355</v>
      </c>
      <c r="B210" s="5"/>
      <c r="C210" s="4"/>
      <c r="D210" s="4"/>
      <c r="E210" s="57"/>
      <c r="F210" s="57"/>
      <c r="G210" s="97">
        <f>SUM(E207:E208)</f>
        <v>632.03</v>
      </c>
      <c r="H210" s="1"/>
      <c r="I210" s="4"/>
      <c r="J210" s="4"/>
    </row>
    <row r="211" spans="1:10" ht="15" customHeight="1" thickTop="1">
      <c r="A211" s="48"/>
      <c r="B211" s="48"/>
      <c r="C211" s="4"/>
      <c r="D211" s="4"/>
      <c r="E211" s="23"/>
      <c r="F211" s="87"/>
      <c r="G211" s="87"/>
      <c r="H211" s="1"/>
      <c r="I211" s="33"/>
      <c r="J211" s="4"/>
    </row>
    <row r="212" spans="1:10" ht="15" customHeight="1">
      <c r="A212" s="49" t="s">
        <v>402</v>
      </c>
      <c r="B212" s="5"/>
      <c r="C212" s="4"/>
      <c r="D212" s="4"/>
      <c r="E212" s="57"/>
      <c r="F212" s="57"/>
      <c r="G212" s="25"/>
      <c r="H212" s="25"/>
      <c r="I212" s="4"/>
      <c r="J212" s="4"/>
    </row>
    <row r="213" spans="1:10" ht="15" customHeight="1">
      <c r="A213" s="166" t="s">
        <v>889</v>
      </c>
      <c r="B213" s="4"/>
      <c r="C213" s="122"/>
      <c r="D213" s="4"/>
      <c r="E213" s="50">
        <v>20</v>
      </c>
      <c r="F213" s="52"/>
      <c r="G213" s="1"/>
      <c r="H213" s="1"/>
      <c r="I213" s="166" t="s">
        <v>497</v>
      </c>
      <c r="J213" s="4"/>
    </row>
    <row r="214" spans="1:10" ht="15" customHeight="1">
      <c r="A214" s="4"/>
      <c r="B214" s="4"/>
      <c r="C214" s="4"/>
      <c r="D214" s="4"/>
      <c r="E214" s="51"/>
      <c r="F214" s="52"/>
      <c r="G214" s="1"/>
      <c r="H214" s="1"/>
      <c r="I214" s="4"/>
      <c r="J214" s="4"/>
    </row>
    <row r="215" spans="1:10" ht="15" customHeight="1" thickBot="1">
      <c r="A215" s="48" t="s">
        <v>287</v>
      </c>
      <c r="B215" s="5"/>
      <c r="C215" s="4"/>
      <c r="D215" s="4"/>
      <c r="E215" s="57"/>
      <c r="F215" s="57"/>
      <c r="G215" s="97">
        <f>SUM(E213:E213)</f>
        <v>20</v>
      </c>
      <c r="H215" s="1"/>
      <c r="I215" s="4"/>
      <c r="J215" s="4"/>
    </row>
    <row r="216" spans="1:10" ht="15" customHeight="1" thickTop="1">
      <c r="A216" s="48"/>
      <c r="B216" s="48"/>
      <c r="C216" s="4"/>
      <c r="D216" s="4"/>
      <c r="E216" s="23"/>
      <c r="F216" s="87"/>
      <c r="G216" s="87"/>
      <c r="H216" s="1"/>
      <c r="I216" s="33"/>
      <c r="J216" s="4"/>
    </row>
    <row r="217" spans="1:10" ht="15" customHeight="1">
      <c r="A217" s="49" t="s">
        <v>189</v>
      </c>
      <c r="B217" s="5"/>
      <c r="C217" s="4"/>
      <c r="D217" s="4"/>
      <c r="E217" s="57"/>
      <c r="F217" s="57"/>
      <c r="G217" s="25"/>
      <c r="H217" s="25"/>
      <c r="I217" s="4"/>
      <c r="J217" s="4"/>
    </row>
    <row r="218" spans="1:10" ht="15" customHeight="1">
      <c r="A218" s="166" t="s">
        <v>890</v>
      </c>
      <c r="B218" s="4"/>
      <c r="C218" s="122"/>
      <c r="D218" s="4"/>
      <c r="E218" s="55">
        <v>20</v>
      </c>
      <c r="F218" s="52"/>
      <c r="G218" s="1"/>
      <c r="H218" s="1"/>
      <c r="I218" s="166" t="s">
        <v>891</v>
      </c>
      <c r="J218" s="4"/>
    </row>
    <row r="219" spans="1:10" ht="15" customHeight="1">
      <c r="A219" s="166" t="s">
        <v>892</v>
      </c>
      <c r="B219" s="4"/>
      <c r="C219" s="122"/>
      <c r="D219" s="4"/>
      <c r="E219" s="55">
        <v>20</v>
      </c>
      <c r="F219" s="52"/>
      <c r="G219" s="1"/>
      <c r="H219" s="1"/>
      <c r="I219" s="166" t="s">
        <v>891</v>
      </c>
      <c r="J219" s="4"/>
    </row>
    <row r="220" spans="1:10" ht="15" customHeight="1">
      <c r="A220" s="166" t="s">
        <v>893</v>
      </c>
      <c r="B220" s="4"/>
      <c r="C220" s="122"/>
      <c r="D220" s="4"/>
      <c r="E220" s="50">
        <v>20</v>
      </c>
      <c r="F220" s="52"/>
      <c r="G220" s="1"/>
      <c r="H220" s="1"/>
      <c r="I220" s="166" t="s">
        <v>894</v>
      </c>
      <c r="J220" s="4"/>
    </row>
    <row r="221" spans="1:10" ht="15" customHeight="1">
      <c r="A221" s="4"/>
      <c r="B221" s="4"/>
      <c r="C221" s="4"/>
      <c r="D221" s="4"/>
      <c r="E221" s="51"/>
      <c r="F221" s="52"/>
      <c r="G221" s="1"/>
      <c r="H221" s="1"/>
      <c r="I221" s="4"/>
      <c r="J221" s="4"/>
    </row>
    <row r="222" spans="1:10" ht="15" customHeight="1" thickBot="1">
      <c r="A222" s="48" t="s">
        <v>135</v>
      </c>
      <c r="B222" s="5"/>
      <c r="C222" s="4"/>
      <c r="D222" s="4"/>
      <c r="E222" s="57"/>
      <c r="F222" s="57"/>
      <c r="G222" s="97">
        <f>SUM(E218:E220)</f>
        <v>60</v>
      </c>
      <c r="H222" s="1"/>
      <c r="I222" s="4"/>
      <c r="J222" s="4"/>
    </row>
    <row r="223" spans="1:10" ht="15" customHeight="1" thickTop="1">
      <c r="A223" s="48"/>
      <c r="B223" s="48"/>
      <c r="C223" s="4"/>
      <c r="D223" s="4"/>
      <c r="E223" s="23"/>
      <c r="F223" s="87"/>
      <c r="G223" s="87"/>
      <c r="H223" s="1"/>
      <c r="I223" s="33"/>
      <c r="J223" s="4"/>
    </row>
    <row r="224" spans="1:10" ht="15" customHeight="1">
      <c r="A224" s="49" t="s">
        <v>449</v>
      </c>
      <c r="B224" s="5"/>
      <c r="C224" s="4"/>
      <c r="D224" s="4"/>
      <c r="E224" s="57"/>
      <c r="F224" s="57"/>
      <c r="G224" s="25"/>
      <c r="H224" s="25"/>
      <c r="I224" s="4"/>
      <c r="J224" s="4"/>
    </row>
    <row r="225" spans="1:10" ht="15" customHeight="1">
      <c r="A225" s="166" t="s">
        <v>936</v>
      </c>
      <c r="B225" s="4"/>
      <c r="C225" s="122"/>
      <c r="D225" s="166" t="s">
        <v>21</v>
      </c>
      <c r="E225" s="50">
        <v>200</v>
      </c>
      <c r="F225" s="52"/>
      <c r="G225" s="1"/>
      <c r="H225" s="1"/>
      <c r="I225" s="166" t="s">
        <v>532</v>
      </c>
      <c r="J225" s="4"/>
    </row>
    <row r="226" spans="1:10" ht="15" customHeight="1">
      <c r="A226" s="4"/>
      <c r="B226" s="4"/>
      <c r="C226" s="4"/>
      <c r="D226" s="4"/>
      <c r="E226" s="51"/>
      <c r="F226" s="52"/>
      <c r="G226" s="1"/>
      <c r="H226" s="1"/>
      <c r="I226" s="4"/>
      <c r="J226" s="4"/>
    </row>
    <row r="227" spans="1:10" ht="15" customHeight="1" thickBot="1">
      <c r="A227" s="48" t="s">
        <v>937</v>
      </c>
      <c r="B227" s="5"/>
      <c r="C227" s="4"/>
      <c r="D227" s="4"/>
      <c r="E227" s="57"/>
      <c r="F227" s="57"/>
      <c r="G227" s="97">
        <f>SUM(E225:E225)</f>
        <v>200</v>
      </c>
      <c r="H227" s="1"/>
      <c r="I227" s="4"/>
      <c r="J227" s="4"/>
    </row>
    <row r="228" spans="1:10" ht="15" customHeight="1" thickTop="1">
      <c r="A228" s="48"/>
      <c r="B228" s="48"/>
      <c r="C228" s="4"/>
      <c r="D228" s="4"/>
      <c r="E228" s="23"/>
      <c r="F228" s="87"/>
      <c r="G228" s="87"/>
      <c r="H228" s="1"/>
      <c r="I228" s="33"/>
      <c r="J228" s="4"/>
    </row>
    <row r="229" spans="1:10" ht="15" customHeight="1">
      <c r="A229" s="49" t="s">
        <v>253</v>
      </c>
      <c r="B229" s="4"/>
      <c r="C229" s="4"/>
      <c r="D229" s="4"/>
      <c r="E229" s="52"/>
      <c r="F229" s="52"/>
      <c r="G229" s="1"/>
      <c r="H229" s="1"/>
      <c r="I229" s="4"/>
      <c r="J229" s="4"/>
    </row>
    <row r="230" spans="1:13" ht="15" customHeight="1">
      <c r="A230" s="166" t="s">
        <v>895</v>
      </c>
      <c r="B230" s="4"/>
      <c r="C230" s="127"/>
      <c r="D230" s="4"/>
      <c r="E230" s="55">
        <v>100</v>
      </c>
      <c r="F230" s="52"/>
      <c r="G230" s="1"/>
      <c r="H230" s="1"/>
      <c r="I230" s="166" t="s">
        <v>896</v>
      </c>
      <c r="J230" s="4"/>
      <c r="K230" s="9"/>
      <c r="M230" s="23"/>
    </row>
    <row r="231" spans="1:13" ht="15" customHeight="1">
      <c r="A231" s="166" t="s">
        <v>897</v>
      </c>
      <c r="B231" s="4"/>
      <c r="C231" s="127"/>
      <c r="D231" s="4"/>
      <c r="E231" s="55">
        <v>199</v>
      </c>
      <c r="F231" s="52"/>
      <c r="G231" s="1"/>
      <c r="H231" s="1"/>
      <c r="I231" s="166" t="s">
        <v>896</v>
      </c>
      <c r="J231" s="4"/>
      <c r="K231" s="9"/>
      <c r="M231" s="23"/>
    </row>
    <row r="232" spans="1:13" ht="15" customHeight="1">
      <c r="A232" s="166" t="s">
        <v>898</v>
      </c>
      <c r="B232" s="4"/>
      <c r="C232" s="127"/>
      <c r="D232" s="4"/>
      <c r="E232" s="55">
        <v>83.94</v>
      </c>
      <c r="F232" s="52"/>
      <c r="G232" s="1"/>
      <c r="H232" s="1"/>
      <c r="I232" s="166" t="s">
        <v>899</v>
      </c>
      <c r="J232" s="4"/>
      <c r="K232" s="9"/>
      <c r="M232" s="23"/>
    </row>
    <row r="233" spans="1:13" ht="15" customHeight="1">
      <c r="A233" s="166" t="s">
        <v>900</v>
      </c>
      <c r="B233" s="4"/>
      <c r="C233" s="127"/>
      <c r="D233" s="4"/>
      <c r="E233" s="55">
        <v>91</v>
      </c>
      <c r="F233" s="52"/>
      <c r="G233" s="1"/>
      <c r="H233" s="1"/>
      <c r="I233" s="166" t="s">
        <v>901</v>
      </c>
      <c r="J233" s="4"/>
      <c r="K233" s="9"/>
      <c r="M233" s="23"/>
    </row>
    <row r="234" spans="1:13" ht="15" customHeight="1">
      <c r="A234" s="166" t="s">
        <v>902</v>
      </c>
      <c r="B234" s="4"/>
      <c r="C234" s="127"/>
      <c r="D234" s="4"/>
      <c r="E234" s="55">
        <v>32.61</v>
      </c>
      <c r="F234" s="52"/>
      <c r="G234" s="1"/>
      <c r="H234" s="1"/>
      <c r="I234" s="166" t="s">
        <v>796</v>
      </c>
      <c r="J234" s="4"/>
      <c r="K234" s="9"/>
      <c r="M234" s="23"/>
    </row>
    <row r="235" spans="1:13" ht="15" customHeight="1">
      <c r="A235" s="166" t="s">
        <v>903</v>
      </c>
      <c r="B235" s="4"/>
      <c r="C235" s="127"/>
      <c r="D235" s="4"/>
      <c r="E235" s="55">
        <v>332.64</v>
      </c>
      <c r="F235" s="52"/>
      <c r="G235" s="1"/>
      <c r="H235" s="1"/>
      <c r="I235" s="166" t="s">
        <v>904</v>
      </c>
      <c r="J235" s="4"/>
      <c r="K235" s="9"/>
      <c r="M235" s="23"/>
    </row>
    <row r="236" spans="1:13" ht="15" customHeight="1">
      <c r="A236" s="166" t="s">
        <v>905</v>
      </c>
      <c r="B236" s="4"/>
      <c r="C236" s="127"/>
      <c r="D236" s="4"/>
      <c r="E236" s="55">
        <v>3.67</v>
      </c>
      <c r="F236" s="52"/>
      <c r="G236" s="1"/>
      <c r="H236" s="1"/>
      <c r="I236" s="166" t="s">
        <v>906</v>
      </c>
      <c r="J236" s="4"/>
      <c r="K236" s="9"/>
      <c r="M236" s="23"/>
    </row>
    <row r="237" spans="1:13" ht="15" customHeight="1">
      <c r="A237" s="166" t="s">
        <v>907</v>
      </c>
      <c r="B237" s="4"/>
      <c r="C237" s="127"/>
      <c r="D237" s="4"/>
      <c r="E237" s="55">
        <v>26.36</v>
      </c>
      <c r="F237" s="52"/>
      <c r="G237" s="1"/>
      <c r="H237" s="1"/>
      <c r="I237" s="166" t="s">
        <v>906</v>
      </c>
      <c r="J237" s="4"/>
      <c r="K237" s="9"/>
      <c r="M237" s="23"/>
    </row>
    <row r="238" spans="1:13" ht="15" customHeight="1">
      <c r="A238" s="166" t="s">
        <v>938</v>
      </c>
      <c r="B238" s="4"/>
      <c r="C238" s="127"/>
      <c r="D238" s="166" t="s">
        <v>21</v>
      </c>
      <c r="E238" s="55">
        <v>43.46</v>
      </c>
      <c r="F238" s="52"/>
      <c r="G238" s="1"/>
      <c r="H238" s="1"/>
      <c r="I238" s="166" t="s">
        <v>339</v>
      </c>
      <c r="J238" s="4"/>
      <c r="K238" s="9"/>
      <c r="M238" s="23"/>
    </row>
    <row r="239" spans="1:10" ht="15" customHeight="1">
      <c r="A239" s="166" t="s">
        <v>908</v>
      </c>
      <c r="B239" s="4"/>
      <c r="C239" s="127"/>
      <c r="D239" s="4"/>
      <c r="E239" s="50">
        <v>4.46</v>
      </c>
      <c r="F239" s="52"/>
      <c r="G239" s="1"/>
      <c r="H239" s="1"/>
      <c r="I239" s="4" t="s">
        <v>63</v>
      </c>
      <c r="J239" s="4"/>
    </row>
    <row r="240" spans="1:10" ht="15" customHeight="1">
      <c r="A240" s="4"/>
      <c r="B240" s="4"/>
      <c r="C240" s="127"/>
      <c r="D240" s="4"/>
      <c r="E240" s="55"/>
      <c r="F240" s="52"/>
      <c r="G240" s="1"/>
      <c r="H240" s="1"/>
      <c r="I240" s="4"/>
      <c r="J240" s="4"/>
    </row>
    <row r="241" spans="1:13" ht="15" customHeight="1" thickBot="1">
      <c r="A241" s="48" t="s">
        <v>254</v>
      </c>
      <c r="B241" s="5"/>
      <c r="C241" s="4"/>
      <c r="D241" s="4"/>
      <c r="E241" s="53"/>
      <c r="F241" s="53"/>
      <c r="G241" s="45">
        <f>SUM(E230:E239)</f>
        <v>917.1400000000001</v>
      </c>
      <c r="H241" s="32"/>
      <c r="I241" s="4"/>
      <c r="J241" s="4"/>
      <c r="K241" s="9"/>
      <c r="M241" s="23"/>
    </row>
    <row r="242" spans="1:13" ht="15" customHeight="1" thickTop="1">
      <c r="A242" s="48"/>
      <c r="B242" s="5"/>
      <c r="C242" s="4"/>
      <c r="D242" s="4"/>
      <c r="E242" s="53"/>
      <c r="F242" s="53"/>
      <c r="G242" s="28"/>
      <c r="H242" s="32"/>
      <c r="I242" s="4"/>
      <c r="J242" s="4"/>
      <c r="K242" s="9"/>
      <c r="M242" s="23"/>
    </row>
    <row r="243" spans="1:13" ht="15" customHeight="1">
      <c r="A243" s="49" t="s">
        <v>362</v>
      </c>
      <c r="B243" s="5"/>
      <c r="C243" s="4"/>
      <c r="D243" s="4"/>
      <c r="E243" s="57"/>
      <c r="F243" s="57"/>
      <c r="G243" s="25"/>
      <c r="H243" s="25"/>
      <c r="I243" s="4"/>
      <c r="J243" s="4"/>
      <c r="K243" s="9"/>
      <c r="M243" s="23"/>
    </row>
    <row r="244" spans="1:13" ht="15" customHeight="1">
      <c r="A244" s="166" t="s">
        <v>67</v>
      </c>
      <c r="B244" s="4"/>
      <c r="C244" s="122"/>
      <c r="D244" s="4"/>
      <c r="E244" s="50">
        <v>327.9</v>
      </c>
      <c r="F244" s="52"/>
      <c r="G244" s="1"/>
      <c r="H244" s="1"/>
      <c r="I244" s="166" t="s">
        <v>363</v>
      </c>
      <c r="J244" s="4"/>
      <c r="K244" s="9"/>
      <c r="M244" s="23"/>
    </row>
    <row r="245" spans="1:13" ht="15" customHeight="1">
      <c r="A245" s="4"/>
      <c r="B245" s="4"/>
      <c r="C245" s="4"/>
      <c r="D245" s="4"/>
      <c r="E245" s="51"/>
      <c r="F245" s="52"/>
      <c r="G245" s="1"/>
      <c r="H245" s="1"/>
      <c r="I245" s="4"/>
      <c r="J245" s="4"/>
      <c r="K245" s="9"/>
      <c r="M245" s="23"/>
    </row>
    <row r="246" spans="1:13" ht="15" customHeight="1" thickBot="1">
      <c r="A246" s="48" t="s">
        <v>924</v>
      </c>
      <c r="B246" s="5"/>
      <c r="C246" s="4"/>
      <c r="D246" s="4"/>
      <c r="E246" s="57"/>
      <c r="F246" s="57"/>
      <c r="G246" s="97">
        <f>SUM(E244:E244)</f>
        <v>327.9</v>
      </c>
      <c r="H246" s="1"/>
      <c r="I246" s="4"/>
      <c r="J246" s="4"/>
      <c r="K246" s="9"/>
      <c r="M246" s="23"/>
    </row>
    <row r="247" spans="1:13" ht="15" customHeight="1" thickTop="1">
      <c r="A247" s="48"/>
      <c r="B247" s="5"/>
      <c r="C247" s="4"/>
      <c r="D247" s="4"/>
      <c r="E247" s="53"/>
      <c r="F247" s="53"/>
      <c r="G247" s="28"/>
      <c r="H247" s="32"/>
      <c r="I247" s="4"/>
      <c r="J247" s="4"/>
      <c r="K247" s="9"/>
      <c r="M247" s="23"/>
    </row>
    <row r="248" spans="1:12" ht="15" customHeight="1">
      <c r="A248" s="49" t="s">
        <v>269</v>
      </c>
      <c r="B248" s="5"/>
      <c r="C248" s="4"/>
      <c r="D248" s="4"/>
      <c r="E248" s="53"/>
      <c r="F248" s="53"/>
      <c r="G248" s="28"/>
      <c r="H248" s="32"/>
      <c r="I248" s="4"/>
      <c r="J248" s="34"/>
      <c r="K248" s="9"/>
      <c r="L248" s="29"/>
    </row>
    <row r="249" spans="1:12" ht="15" customHeight="1">
      <c r="A249" s="166" t="s">
        <v>909</v>
      </c>
      <c r="B249" s="4"/>
      <c r="C249" s="116" t="s">
        <v>154</v>
      </c>
      <c r="D249" s="4"/>
      <c r="E249" s="101">
        <v>472.21</v>
      </c>
      <c r="F249" s="53"/>
      <c r="G249" s="28"/>
      <c r="H249" s="32"/>
      <c r="I249" s="166" t="s">
        <v>910</v>
      </c>
      <c r="J249" s="34"/>
      <c r="K249" s="9"/>
      <c r="L249" s="29"/>
    </row>
    <row r="250" spans="1:12" ht="15" customHeight="1">
      <c r="A250" s="48"/>
      <c r="B250" s="5"/>
      <c r="C250" s="4"/>
      <c r="D250" s="4"/>
      <c r="E250" s="53"/>
      <c r="F250" s="53"/>
      <c r="G250" s="28"/>
      <c r="H250" s="32"/>
      <c r="I250" s="4"/>
      <c r="J250" s="34"/>
      <c r="K250" s="9"/>
      <c r="L250" s="29"/>
    </row>
    <row r="251" spans="1:12" ht="15" customHeight="1" thickBot="1">
      <c r="A251" s="48" t="s">
        <v>270</v>
      </c>
      <c r="B251" s="5"/>
      <c r="C251" s="4"/>
      <c r="D251" s="4"/>
      <c r="E251" s="53"/>
      <c r="F251" s="53"/>
      <c r="G251" s="45">
        <f>SUM(E249)</f>
        <v>472.21</v>
      </c>
      <c r="H251" s="32"/>
      <c r="I251" s="4"/>
      <c r="J251" s="34"/>
      <c r="K251" s="9"/>
      <c r="L251" s="29"/>
    </row>
    <row r="252" spans="1:12" ht="15" customHeight="1" thickTop="1">
      <c r="A252" s="48"/>
      <c r="B252" s="5"/>
      <c r="C252" s="4"/>
      <c r="D252" s="4"/>
      <c r="E252" s="53"/>
      <c r="F252" s="53"/>
      <c r="G252" s="28"/>
      <c r="H252" s="32"/>
      <c r="I252" s="4"/>
      <c r="J252" s="34"/>
      <c r="K252" s="9"/>
      <c r="L252" s="29"/>
    </row>
    <row r="253" spans="1:12" ht="15" customHeight="1">
      <c r="A253" s="49" t="s">
        <v>267</v>
      </c>
      <c r="B253" s="5"/>
      <c r="C253" s="4"/>
      <c r="D253" s="4"/>
      <c r="E253" s="53"/>
      <c r="F253" s="53"/>
      <c r="G253" s="28"/>
      <c r="H253" s="32"/>
      <c r="I253" s="4"/>
      <c r="J253" s="34"/>
      <c r="K253" s="9"/>
      <c r="L253" s="29"/>
    </row>
    <row r="254" spans="1:12" ht="15" customHeight="1">
      <c r="A254" s="166" t="s">
        <v>909</v>
      </c>
      <c r="B254" s="4"/>
      <c r="C254" s="116" t="s">
        <v>154</v>
      </c>
      <c r="D254" s="4"/>
      <c r="E254" s="101">
        <v>2743.65</v>
      </c>
      <c r="F254" s="53"/>
      <c r="G254" s="28"/>
      <c r="H254" s="32"/>
      <c r="I254" s="166" t="s">
        <v>911</v>
      </c>
      <c r="J254" s="34"/>
      <c r="K254" s="9"/>
      <c r="L254" s="29"/>
    </row>
    <row r="255" spans="1:12" ht="15" customHeight="1">
      <c r="A255" s="48"/>
      <c r="B255" s="5"/>
      <c r="C255" s="4"/>
      <c r="D255" s="4"/>
      <c r="E255" s="53"/>
      <c r="F255" s="53"/>
      <c r="G255" s="28"/>
      <c r="H255" s="32"/>
      <c r="I255" s="4"/>
      <c r="J255" s="34"/>
      <c r="K255" s="9"/>
      <c r="L255" s="29"/>
    </row>
    <row r="256" spans="1:12" ht="15" customHeight="1" thickBot="1">
      <c r="A256" s="48" t="s">
        <v>268</v>
      </c>
      <c r="B256" s="5"/>
      <c r="C256" s="4"/>
      <c r="D256" s="4"/>
      <c r="E256" s="53"/>
      <c r="F256" s="53"/>
      <c r="G256" s="45">
        <f>SUM(E254)</f>
        <v>2743.65</v>
      </c>
      <c r="H256" s="32"/>
      <c r="I256" s="4"/>
      <c r="J256" s="34"/>
      <c r="K256" s="9"/>
      <c r="L256" s="29"/>
    </row>
    <row r="257" spans="1:12" ht="15" customHeight="1" thickTop="1">
      <c r="A257" s="48"/>
      <c r="B257" s="48"/>
      <c r="C257" s="4"/>
      <c r="D257" s="4"/>
      <c r="E257" s="23"/>
      <c r="F257" s="55"/>
      <c r="G257" s="55"/>
      <c r="H257" s="1"/>
      <c r="I257" s="23"/>
      <c r="J257" s="34"/>
      <c r="K257" s="9"/>
      <c r="L257" s="29"/>
    </row>
    <row r="258" spans="1:12" ht="15" customHeight="1">
      <c r="A258" s="49" t="s">
        <v>14</v>
      </c>
      <c r="B258" s="5"/>
      <c r="C258" s="4"/>
      <c r="D258" s="4"/>
      <c r="E258" s="53"/>
      <c r="F258" s="53"/>
      <c r="G258" s="28"/>
      <c r="H258" s="32"/>
      <c r="I258" s="4"/>
      <c r="J258" s="34"/>
      <c r="K258" s="9"/>
      <c r="L258" s="29"/>
    </row>
    <row r="259" spans="1:12" ht="15" customHeight="1">
      <c r="A259" s="4" t="s">
        <v>67</v>
      </c>
      <c r="B259" s="4"/>
      <c r="C259" s="116" t="s">
        <v>154</v>
      </c>
      <c r="D259" s="166" t="s">
        <v>21</v>
      </c>
      <c r="E259" s="100">
        <v>1161.5</v>
      </c>
      <c r="F259" s="53"/>
      <c r="G259" s="28"/>
      <c r="H259" s="32"/>
      <c r="I259" s="4" t="s">
        <v>137</v>
      </c>
      <c r="J259" s="34"/>
      <c r="K259" s="9"/>
      <c r="L259" s="29"/>
    </row>
    <row r="260" spans="1:12" ht="15" customHeight="1">
      <c r="A260" s="4" t="s">
        <v>68</v>
      </c>
      <c r="B260" s="4"/>
      <c r="C260" s="116"/>
      <c r="D260" s="166" t="s">
        <v>21</v>
      </c>
      <c r="E260" s="101">
        <v>1252.95</v>
      </c>
      <c r="F260" s="53"/>
      <c r="G260" s="28"/>
      <c r="H260" s="32"/>
      <c r="I260" s="4" t="s">
        <v>138</v>
      </c>
      <c r="J260" s="34"/>
      <c r="K260" s="9"/>
      <c r="L260" s="29"/>
    </row>
    <row r="261" spans="1:12" ht="15" customHeight="1">
      <c r="A261" s="48"/>
      <c r="B261" s="5"/>
      <c r="C261" s="4"/>
      <c r="D261" s="4"/>
      <c r="E261" s="53"/>
      <c r="F261" s="53"/>
      <c r="G261" s="28"/>
      <c r="H261" s="32"/>
      <c r="I261" s="4"/>
      <c r="J261" s="34"/>
      <c r="K261" s="9"/>
      <c r="L261" s="29"/>
    </row>
    <row r="262" spans="1:12" ht="15" customHeight="1" thickBot="1">
      <c r="A262" s="48" t="s">
        <v>69</v>
      </c>
      <c r="B262" s="5"/>
      <c r="C262" s="4"/>
      <c r="D262" s="4"/>
      <c r="E262" s="53"/>
      <c r="F262" s="53"/>
      <c r="G262" s="45">
        <f>SUM(E259:E260)</f>
        <v>2414.45</v>
      </c>
      <c r="H262" s="32"/>
      <c r="I262" s="4"/>
      <c r="J262" s="34"/>
      <c r="K262" s="9"/>
      <c r="L262" s="29"/>
    </row>
    <row r="263" spans="1:12" ht="15" customHeight="1" thickTop="1">
      <c r="A263" s="48"/>
      <c r="B263" s="48"/>
      <c r="C263" s="4"/>
      <c r="D263" s="4"/>
      <c r="E263" s="23"/>
      <c r="F263" s="55"/>
      <c r="G263" s="55"/>
      <c r="H263" s="1"/>
      <c r="I263" s="23"/>
      <c r="J263" s="34"/>
      <c r="K263" s="9"/>
      <c r="L263" s="29"/>
    </row>
    <row r="264" spans="1:12" ht="15" customHeight="1">
      <c r="A264" s="49" t="s">
        <v>912</v>
      </c>
      <c r="B264" s="48"/>
      <c r="C264" s="4"/>
      <c r="D264" s="4"/>
      <c r="E264" s="23"/>
      <c r="F264" s="55"/>
      <c r="G264" s="55"/>
      <c r="H264" s="1"/>
      <c r="I264" s="23"/>
      <c r="J264" s="34"/>
      <c r="K264" s="9"/>
      <c r="L264" s="29"/>
    </row>
    <row r="265" spans="1:12" ht="14.25">
      <c r="A265" s="191" t="s">
        <v>913</v>
      </c>
      <c r="B265" s="4"/>
      <c r="C265" s="116"/>
      <c r="D265" s="4"/>
      <c r="E265" s="101">
        <v>100</v>
      </c>
      <c r="F265" s="55"/>
      <c r="G265" s="55"/>
      <c r="H265" s="1"/>
      <c r="I265" s="184" t="s">
        <v>914</v>
      </c>
      <c r="J265" s="34"/>
      <c r="K265" s="9"/>
      <c r="L265" s="29"/>
    </row>
    <row r="266" spans="1:12" ht="15" customHeight="1">
      <c r="A266" s="48"/>
      <c r="B266" s="48"/>
      <c r="C266" s="4"/>
      <c r="D266" s="4"/>
      <c r="E266" s="23"/>
      <c r="F266" s="55"/>
      <c r="G266" s="55"/>
      <c r="H266" s="1"/>
      <c r="I266" s="23"/>
      <c r="J266" s="34"/>
      <c r="K266" s="9"/>
      <c r="L266" s="29"/>
    </row>
    <row r="267" spans="1:12" ht="15" customHeight="1" thickBot="1">
      <c r="A267" s="48" t="s">
        <v>915</v>
      </c>
      <c r="B267" s="48"/>
      <c r="C267" s="4"/>
      <c r="D267" s="4"/>
      <c r="E267" s="23"/>
      <c r="F267" s="55"/>
      <c r="G267" s="56">
        <f>SUM(E265:E265)</f>
        <v>100</v>
      </c>
      <c r="H267" s="1"/>
      <c r="I267" s="23"/>
      <c r="J267" s="34"/>
      <c r="K267" s="9"/>
      <c r="L267" s="29"/>
    </row>
    <row r="268" spans="1:12" ht="15" customHeight="1" thickTop="1">
      <c r="A268" s="48"/>
      <c r="B268" s="48"/>
      <c r="C268" s="4"/>
      <c r="D268" s="4"/>
      <c r="E268" s="23"/>
      <c r="F268" s="55"/>
      <c r="G268" s="55"/>
      <c r="H268" s="1"/>
      <c r="I268" s="23"/>
      <c r="J268" s="34"/>
      <c r="K268" s="9"/>
      <c r="L268" s="29"/>
    </row>
    <row r="269" spans="1:12" ht="15" customHeight="1">
      <c r="A269" s="49" t="s">
        <v>184</v>
      </c>
      <c r="B269" s="5"/>
      <c r="C269" s="13"/>
      <c r="D269" s="13"/>
      <c r="E269" s="23"/>
      <c r="F269" s="23"/>
      <c r="G269" s="23"/>
      <c r="H269" s="23"/>
      <c r="I269" s="23"/>
      <c r="J269" s="14"/>
      <c r="L269" s="29"/>
    </row>
    <row r="270" spans="1:12" ht="15" customHeight="1">
      <c r="A270" s="166" t="s">
        <v>916</v>
      </c>
      <c r="B270" s="4"/>
      <c r="C270" s="4"/>
      <c r="D270" s="13"/>
      <c r="E270" s="55">
        <v>96.2</v>
      </c>
      <c r="F270" s="61"/>
      <c r="G270" s="25"/>
      <c r="H270" s="25"/>
      <c r="I270" s="170" t="s">
        <v>288</v>
      </c>
      <c r="J270" s="14"/>
      <c r="L270" s="29"/>
    </row>
    <row r="271" spans="1:12" ht="15" customHeight="1">
      <c r="A271" s="166" t="s">
        <v>917</v>
      </c>
      <c r="B271" s="4"/>
      <c r="C271" s="4"/>
      <c r="D271" s="13"/>
      <c r="E271" s="50">
        <v>96.2</v>
      </c>
      <c r="F271" s="61"/>
      <c r="G271" s="25"/>
      <c r="H271" s="25"/>
      <c r="I271" s="170" t="s">
        <v>288</v>
      </c>
      <c r="J271" s="14"/>
      <c r="L271" s="29"/>
    </row>
    <row r="272" spans="1:12" ht="15" customHeight="1">
      <c r="A272" s="49"/>
      <c r="B272" s="5"/>
      <c r="C272" s="13"/>
      <c r="D272" s="13"/>
      <c r="E272" s="61"/>
      <c r="F272" s="61"/>
      <c r="G272" s="25"/>
      <c r="H272" s="25"/>
      <c r="I272" s="13"/>
      <c r="J272" s="14"/>
      <c r="L272" s="29"/>
    </row>
    <row r="273" spans="1:12" ht="15" customHeight="1" thickBot="1">
      <c r="A273" s="48" t="s">
        <v>185</v>
      </c>
      <c r="B273" s="5"/>
      <c r="C273" s="13"/>
      <c r="D273" s="13"/>
      <c r="E273" s="61"/>
      <c r="F273" s="61"/>
      <c r="G273" s="46">
        <f>SUM(E270:E271)</f>
        <v>192.4</v>
      </c>
      <c r="H273" s="25"/>
      <c r="I273" s="13"/>
      <c r="J273" s="14"/>
      <c r="L273" s="29"/>
    </row>
    <row r="274" spans="1:12" ht="15" customHeight="1" thickTop="1">
      <c r="A274" s="48"/>
      <c r="B274" s="5"/>
      <c r="C274" s="13"/>
      <c r="D274" s="13"/>
      <c r="E274" s="61"/>
      <c r="F274" s="61"/>
      <c r="G274" s="25"/>
      <c r="H274" s="25"/>
      <c r="I274" s="13"/>
      <c r="J274" s="14"/>
      <c r="L274" s="29"/>
    </row>
    <row r="275" spans="1:12" ht="15" customHeight="1">
      <c r="A275" s="49" t="s">
        <v>190</v>
      </c>
      <c r="B275" s="5"/>
      <c r="C275" s="13"/>
      <c r="D275" s="13"/>
      <c r="E275" s="23"/>
      <c r="F275" s="23"/>
      <c r="G275" s="23"/>
      <c r="H275" s="23"/>
      <c r="I275" s="23"/>
      <c r="J275" s="14"/>
      <c r="L275" s="29"/>
    </row>
    <row r="276" spans="1:12" ht="15" customHeight="1">
      <c r="A276" s="166" t="s">
        <v>918</v>
      </c>
      <c r="B276" s="4"/>
      <c r="C276" s="4"/>
      <c r="D276" s="170"/>
      <c r="E276" s="50">
        <v>396.31</v>
      </c>
      <c r="F276" s="61"/>
      <c r="G276" s="25"/>
      <c r="H276" s="25"/>
      <c r="I276" s="170" t="s">
        <v>147</v>
      </c>
      <c r="J276" s="14"/>
      <c r="L276" s="29"/>
    </row>
    <row r="277" spans="1:12" ht="15" customHeight="1">
      <c r="A277" s="49"/>
      <c r="B277" s="5"/>
      <c r="C277" s="13"/>
      <c r="D277" s="13"/>
      <c r="E277" s="61"/>
      <c r="F277" s="61"/>
      <c r="G277" s="25"/>
      <c r="H277" s="25"/>
      <c r="I277" s="13"/>
      <c r="J277" s="14"/>
      <c r="L277" s="29"/>
    </row>
    <row r="278" spans="1:12" ht="15" customHeight="1" thickBot="1">
      <c r="A278" s="48" t="s">
        <v>191</v>
      </c>
      <c r="B278" s="5"/>
      <c r="C278" s="13"/>
      <c r="D278" s="13"/>
      <c r="E278" s="61"/>
      <c r="F278" s="61"/>
      <c r="G278" s="46">
        <f>SUM(E276)</f>
        <v>396.31</v>
      </c>
      <c r="H278" s="25"/>
      <c r="I278" s="13"/>
      <c r="J278" s="14"/>
      <c r="L278" s="29"/>
    </row>
    <row r="279" spans="1:12" ht="15" customHeight="1" thickTop="1">
      <c r="A279" s="48"/>
      <c r="B279" s="5"/>
      <c r="C279" s="13"/>
      <c r="D279" s="13"/>
      <c r="E279" s="61"/>
      <c r="F279" s="61"/>
      <c r="G279" s="25"/>
      <c r="H279" s="25"/>
      <c r="I279" s="13"/>
      <c r="J279" s="14"/>
      <c r="L279" s="29"/>
    </row>
    <row r="280" spans="1:12" ht="15" customHeight="1">
      <c r="A280" s="48"/>
      <c r="B280" s="4"/>
      <c r="C280" s="13"/>
      <c r="D280" s="13"/>
      <c r="E280" s="61"/>
      <c r="F280" s="61"/>
      <c r="G280" s="25"/>
      <c r="H280" s="25"/>
      <c r="I280" s="13"/>
      <c r="J280" s="14"/>
      <c r="L280" s="29"/>
    </row>
    <row r="281" spans="1:12" ht="15" customHeight="1" thickBot="1">
      <c r="A281" s="11"/>
      <c r="B281" s="11"/>
      <c r="C281" s="8"/>
      <c r="D281" s="8"/>
      <c r="E281" s="155">
        <f>SUM(E87:E280)</f>
        <v>27996.169999999995</v>
      </c>
      <c r="F281" s="156"/>
      <c r="G281" s="155">
        <f>SUM(G87:G280)</f>
        <v>27996.17</v>
      </c>
      <c r="H281" s="1"/>
      <c r="I281" s="39" t="s">
        <v>923</v>
      </c>
      <c r="J281" s="14"/>
      <c r="L281" s="29"/>
    </row>
    <row r="282" spans="1:12" ht="15" customHeight="1" thickTop="1">
      <c r="A282" s="11"/>
      <c r="B282" s="11"/>
      <c r="C282" s="8"/>
      <c r="D282" s="8"/>
      <c r="E282" s="87"/>
      <c r="F282" s="87"/>
      <c r="G282" s="87"/>
      <c r="H282" s="1"/>
      <c r="I282" s="39"/>
      <c r="J282" s="14"/>
      <c r="L282" s="29"/>
    </row>
    <row r="283" spans="1:12" ht="15" customHeight="1">
      <c r="A283" s="11"/>
      <c r="B283" s="11"/>
      <c r="C283" s="8"/>
      <c r="D283" s="8"/>
      <c r="E283" s="87"/>
      <c r="F283" s="87"/>
      <c r="G283" s="87"/>
      <c r="H283" s="1"/>
      <c r="I283" s="39"/>
      <c r="J283" s="14"/>
      <c r="L283" s="29"/>
    </row>
    <row r="284" spans="1:12" ht="15" customHeight="1" thickBot="1">
      <c r="A284" s="11"/>
      <c r="B284" s="11"/>
      <c r="C284" s="8"/>
      <c r="D284" s="8"/>
      <c r="E284" s="155">
        <f>+E281+E58</f>
        <v>41801.99</v>
      </c>
      <c r="F284" s="87"/>
      <c r="G284" s="155">
        <f>+G281+G58</f>
        <v>41801.99</v>
      </c>
      <c r="H284" s="1"/>
      <c r="I284" s="39" t="s">
        <v>921</v>
      </c>
      <c r="J284" s="14"/>
      <c r="L284" s="29"/>
    </row>
    <row r="285" spans="1:12" ht="15" customHeight="1" thickTop="1">
      <c r="A285" s="11"/>
      <c r="B285" s="11"/>
      <c r="C285" s="8"/>
      <c r="D285" s="8"/>
      <c r="E285" s="87"/>
      <c r="F285" s="87"/>
      <c r="G285" s="87"/>
      <c r="H285" s="1"/>
      <c r="I285" s="39"/>
      <c r="J285" s="14"/>
      <c r="L285" s="29"/>
    </row>
    <row r="286" spans="1:12" ht="15" customHeight="1">
      <c r="A286" s="89"/>
      <c r="E286" s="87"/>
      <c r="F286" s="87"/>
      <c r="G286" s="87"/>
      <c r="I286" s="24"/>
      <c r="J286" s="14"/>
      <c r="L286" s="29"/>
    </row>
    <row r="287" spans="1:12" ht="15" customHeight="1">
      <c r="A287" s="89" t="s">
        <v>625</v>
      </c>
      <c r="E287" s="87"/>
      <c r="F287" s="87"/>
      <c r="G287" s="87"/>
      <c r="I287" s="24"/>
      <c r="J287" s="14"/>
      <c r="L287" s="29"/>
    </row>
    <row r="288" spans="1:12" ht="15" customHeight="1">
      <c r="A288" s="90"/>
      <c r="B288" s="16"/>
      <c r="C288" s="13"/>
      <c r="D288" s="13"/>
      <c r="E288" s="23"/>
      <c r="F288" s="23"/>
      <c r="G288" s="23"/>
      <c r="H288" s="23"/>
      <c r="I288" s="23"/>
      <c r="J288" s="14"/>
      <c r="L288" s="29"/>
    </row>
    <row r="289" spans="1:12" ht="15" customHeight="1">
      <c r="A289" s="49" t="s">
        <v>480</v>
      </c>
      <c r="B289" s="5"/>
      <c r="C289" s="4"/>
      <c r="D289" s="4"/>
      <c r="E289" s="53"/>
      <c r="F289" s="53"/>
      <c r="G289" s="28"/>
      <c r="H289" s="32"/>
      <c r="I289" s="4"/>
      <c r="J289" s="14"/>
      <c r="L289" s="29"/>
    </row>
    <row r="290" spans="1:12" ht="15" customHeight="1">
      <c r="A290" s="166" t="s">
        <v>919</v>
      </c>
      <c r="B290" s="4"/>
      <c r="C290" s="116" t="s">
        <v>154</v>
      </c>
      <c r="D290" s="166" t="s">
        <v>21</v>
      </c>
      <c r="E290" s="101">
        <v>2606.44</v>
      </c>
      <c r="F290" s="53"/>
      <c r="G290" s="28"/>
      <c r="H290" s="32"/>
      <c r="I290" s="166" t="s">
        <v>728</v>
      </c>
      <c r="J290" s="14"/>
      <c r="L290" s="29"/>
    </row>
    <row r="291" spans="1:12" ht="15" customHeight="1">
      <c r="A291" s="48"/>
      <c r="B291" s="5"/>
      <c r="C291" s="4"/>
      <c r="D291" s="4"/>
      <c r="E291" s="53"/>
      <c r="F291" s="53"/>
      <c r="G291" s="28"/>
      <c r="H291" s="32"/>
      <c r="I291" s="4"/>
      <c r="J291" s="14"/>
      <c r="L291" s="29"/>
    </row>
    <row r="292" spans="1:12" ht="15" customHeight="1" thickBot="1">
      <c r="A292" s="48" t="s">
        <v>492</v>
      </c>
      <c r="B292" s="5"/>
      <c r="C292" s="4"/>
      <c r="D292" s="4"/>
      <c r="E292" s="53"/>
      <c r="F292" s="53"/>
      <c r="G292" s="45">
        <f>SUM(E290:E290)</f>
        <v>2606.44</v>
      </c>
      <c r="H292" s="32"/>
      <c r="I292" s="4"/>
      <c r="J292" s="14"/>
      <c r="L292" s="29"/>
    </row>
    <row r="293" spans="1:12" ht="15" customHeight="1" thickTop="1">
      <c r="A293" s="90"/>
      <c r="B293" s="16"/>
      <c r="C293" s="13"/>
      <c r="D293" s="13"/>
      <c r="E293" s="23"/>
      <c r="F293" s="23"/>
      <c r="G293" s="23"/>
      <c r="H293" s="23"/>
      <c r="I293" s="23"/>
      <c r="J293" s="14"/>
      <c r="L293" s="29"/>
    </row>
    <row r="294" spans="10:12" ht="15" customHeight="1">
      <c r="J294" s="14"/>
      <c r="K294" s="22"/>
      <c r="L294" s="29"/>
    </row>
    <row r="295" spans="1:10" ht="15" customHeight="1" thickBot="1">
      <c r="A295" s="102"/>
      <c r="B295" s="13"/>
      <c r="C295" s="13"/>
      <c r="D295" s="13"/>
      <c r="E295" s="154">
        <f>SUM(E289:E294)+E67</f>
        <v>5343.639999999999</v>
      </c>
      <c r="F295" s="103"/>
      <c r="G295" s="154">
        <f>SUM(G289:G294)+G67</f>
        <v>5343.639999999999</v>
      </c>
      <c r="I295" s="24" t="s">
        <v>920</v>
      </c>
      <c r="J295" s="14"/>
    </row>
    <row r="296" spans="1:9" ht="15" customHeight="1" thickTop="1">
      <c r="A296" s="13"/>
      <c r="B296" s="13"/>
      <c r="C296" s="13"/>
      <c r="D296" s="13"/>
      <c r="E296" s="54"/>
      <c r="F296" s="54"/>
      <c r="I296" s="13"/>
    </row>
    <row r="297" spans="2:9" ht="15" customHeight="1" thickBot="1">
      <c r="B297" s="19"/>
      <c r="C297" s="13"/>
      <c r="D297" s="13"/>
      <c r="E297" s="154">
        <f>+E284+E295</f>
        <v>47145.63</v>
      </c>
      <c r="F297" s="16"/>
      <c r="G297" s="154">
        <f>+G284+G295</f>
        <v>47145.63</v>
      </c>
      <c r="H297" s="13"/>
      <c r="I297" s="24" t="s">
        <v>922</v>
      </c>
    </row>
    <row r="298" spans="1:9" ht="15" customHeight="1" thickTop="1">
      <c r="A298" s="171"/>
      <c r="B298" s="13"/>
      <c r="C298" s="13"/>
      <c r="D298" s="13"/>
      <c r="E298" s="54"/>
      <c r="F298" s="54"/>
      <c r="I298" s="13"/>
    </row>
    <row r="299" spans="1:9" ht="15" customHeight="1">
      <c r="A299" s="171" t="s">
        <v>939</v>
      </c>
      <c r="B299" s="13"/>
      <c r="C299" s="13"/>
      <c r="D299" s="13"/>
      <c r="E299" s="54"/>
      <c r="F299" s="54"/>
      <c r="G299" s="23"/>
      <c r="H299" s="23"/>
      <c r="I299" s="23"/>
    </row>
    <row r="300" spans="1:9" ht="15" customHeight="1">
      <c r="A300" s="13"/>
      <c r="B300" s="13"/>
      <c r="C300" s="13"/>
      <c r="D300" s="13"/>
      <c r="E300" s="55"/>
      <c r="F300" s="54"/>
      <c r="G300" s="25"/>
      <c r="H300" s="25"/>
      <c r="I300" s="23"/>
    </row>
    <row r="301" spans="1:9" ht="15" customHeight="1">
      <c r="A301" s="13"/>
      <c r="B301" s="13"/>
      <c r="C301" s="13"/>
      <c r="D301" s="13"/>
      <c r="E301" s="54"/>
      <c r="F301" s="54"/>
      <c r="G301" s="25"/>
      <c r="H301" s="25"/>
      <c r="I301" s="12"/>
    </row>
    <row r="302" spans="1:9" ht="15" customHeight="1">
      <c r="A302" s="27"/>
      <c r="B302" s="13"/>
      <c r="C302" s="13"/>
      <c r="D302" s="13"/>
      <c r="E302" s="55"/>
      <c r="F302" s="54"/>
      <c r="G302" s="25"/>
      <c r="H302" s="25"/>
      <c r="I302" s="12"/>
    </row>
    <row r="303" spans="1:9" ht="15" customHeight="1">
      <c r="A303" s="27"/>
      <c r="B303" s="13"/>
      <c r="C303" s="13"/>
      <c r="D303" s="13"/>
      <c r="E303" s="55"/>
      <c r="F303" s="54"/>
      <c r="G303" s="25"/>
      <c r="H303" s="25"/>
      <c r="I303" s="12"/>
    </row>
    <row r="304" spans="1:9" ht="15" customHeight="1">
      <c r="A304" s="27"/>
      <c r="B304" s="13"/>
      <c r="C304" s="13"/>
      <c r="D304" s="13"/>
      <c r="E304" s="55"/>
      <c r="F304" s="54"/>
      <c r="G304" s="55"/>
      <c r="H304" s="25"/>
      <c r="I304" s="24"/>
    </row>
  </sheetData>
  <sheetProtection/>
  <printOptions horizontalCentered="1"/>
  <pageMargins left="0.31" right="0.32" top="0.34" bottom="0.45" header="0.27" footer="0.2"/>
  <pageSetup horizontalDpi="300" verticalDpi="300" orientation="portrait" scale="65" r:id="rId1"/>
  <headerFooter alignWithMargins="0">
    <oddFooter>&amp;CPage &amp;P</oddFooter>
  </headerFooter>
  <rowBreaks count="2" manualBreakCount="2">
    <brk id="148" max="8" man="1"/>
    <brk id="22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U300"/>
  <sheetViews>
    <sheetView zoomScale="75" zoomScaleNormal="75" zoomScalePageLayoutView="0" workbookViewId="0" topLeftCell="A220">
      <selection activeCell="A1" sqref="A1"/>
    </sheetView>
  </sheetViews>
  <sheetFormatPr defaultColWidth="9.00390625" defaultRowHeight="14.25"/>
  <cols>
    <col min="1" max="1" width="33.00390625" style="12" customWidth="1"/>
    <col min="2" max="2" width="1.625" style="12" customWidth="1"/>
    <col min="3" max="3" width="3.50390625" style="17" customWidth="1"/>
    <col min="4" max="4" width="1.625" style="17" customWidth="1"/>
    <col min="5" max="5" width="14.125" style="63" customWidth="1"/>
    <col min="6" max="6" width="1.625" style="63" customWidth="1"/>
    <col min="7" max="7" width="12.375" style="7" customWidth="1"/>
    <col min="8" max="8" width="1.625" style="7" customWidth="1"/>
    <col min="9" max="9" width="44.875" style="16" customWidth="1"/>
    <col min="10" max="10" width="7.625" style="13" customWidth="1"/>
    <col min="11" max="11" width="12.75390625" style="18" customWidth="1"/>
    <col min="12" max="12" width="12.25390625" style="22" customWidth="1"/>
    <col min="13" max="13" width="13.625" style="22" customWidth="1"/>
    <col min="14" max="14" width="20.375" style="23" customWidth="1"/>
    <col min="15" max="15" width="6.00390625" style="23" customWidth="1"/>
    <col min="16" max="18" width="9.00390625" style="23" customWidth="1"/>
    <col min="19" max="19" width="9.00390625" style="22" customWidth="1"/>
    <col min="20" max="20" width="9.00390625" style="23" customWidth="1"/>
    <col min="21" max="21" width="9.00390625" style="22" customWidth="1"/>
    <col min="22" max="16384" width="9.00390625" style="23" customWidth="1"/>
  </cols>
  <sheetData>
    <row r="1" spans="1:2" ht="18">
      <c r="A1" s="81" t="s">
        <v>218</v>
      </c>
      <c r="B1" s="106"/>
    </row>
    <row r="2" spans="1:2" ht="18">
      <c r="A2" s="80" t="s">
        <v>940</v>
      </c>
      <c r="B2" s="80"/>
    </row>
    <row r="3" spans="3:21" s="79" customFormat="1" ht="15" customHeight="1">
      <c r="C3" s="72"/>
      <c r="D3" s="72"/>
      <c r="E3" s="73"/>
      <c r="F3" s="73"/>
      <c r="G3" s="74"/>
      <c r="H3" s="74"/>
      <c r="I3" s="75"/>
      <c r="J3" s="76"/>
      <c r="K3" s="77"/>
      <c r="L3" s="78"/>
      <c r="M3" s="78"/>
      <c r="S3" s="78"/>
      <c r="U3" s="78"/>
    </row>
    <row r="4" spans="1:21" s="79" customFormat="1" ht="15" customHeight="1">
      <c r="A4" s="157" t="s">
        <v>12</v>
      </c>
      <c r="C4" s="72"/>
      <c r="D4" s="72"/>
      <c r="E4" s="73"/>
      <c r="F4" s="73"/>
      <c r="G4" s="74"/>
      <c r="H4" s="74"/>
      <c r="I4" s="75"/>
      <c r="J4" s="76"/>
      <c r="K4" s="77"/>
      <c r="L4" s="78"/>
      <c r="M4" s="78"/>
      <c r="S4" s="78"/>
      <c r="U4" s="78"/>
    </row>
    <row r="5" spans="3:21" s="79" customFormat="1" ht="15" customHeight="1">
      <c r="C5" s="72"/>
      <c r="D5" s="72"/>
      <c r="E5" s="73"/>
      <c r="F5" s="73"/>
      <c r="G5" s="74"/>
      <c r="H5" s="74"/>
      <c r="I5" s="75"/>
      <c r="J5" s="76"/>
      <c r="K5" s="77"/>
      <c r="L5" s="78"/>
      <c r="M5" s="78"/>
      <c r="S5" s="78"/>
      <c r="U5" s="78"/>
    </row>
    <row r="6" spans="1:11" ht="15" customHeight="1">
      <c r="A6" s="82" t="s">
        <v>156</v>
      </c>
      <c r="B6" s="19"/>
      <c r="C6" s="83"/>
      <c r="D6" s="13"/>
      <c r="E6" s="84" t="s">
        <v>157</v>
      </c>
      <c r="F6" s="13"/>
      <c r="G6" s="85" t="s">
        <v>158</v>
      </c>
      <c r="H6" s="13"/>
      <c r="I6" s="86" t="s">
        <v>159</v>
      </c>
      <c r="J6" s="17"/>
      <c r="K6" s="15"/>
    </row>
    <row r="7" spans="3:11" ht="15" customHeight="1">
      <c r="C7" s="13"/>
      <c r="D7" s="13"/>
      <c r="E7" s="71"/>
      <c r="F7" s="71"/>
      <c r="G7" s="30"/>
      <c r="H7" s="30"/>
      <c r="I7" s="13"/>
      <c r="J7" s="17"/>
      <c r="K7" s="15"/>
    </row>
    <row r="8" spans="1:11" ht="15" customHeight="1">
      <c r="A8" s="89" t="s">
        <v>27</v>
      </c>
      <c r="B8" s="89"/>
      <c r="C8" s="140"/>
      <c r="D8" s="79"/>
      <c r="E8" s="91"/>
      <c r="F8" s="92"/>
      <c r="G8" s="92"/>
      <c r="H8" s="90"/>
      <c r="I8" s="75"/>
      <c r="J8" s="17"/>
      <c r="K8" s="15"/>
    </row>
    <row r="9" spans="1:11" ht="15" customHeight="1">
      <c r="A9" s="4" t="s">
        <v>241</v>
      </c>
      <c r="B9" s="4"/>
      <c r="C9" s="142"/>
      <c r="D9" s="79"/>
      <c r="E9" s="51">
        <v>1983.13</v>
      </c>
      <c r="F9" s="87"/>
      <c r="G9" s="58">
        <f aca="true" t="shared" si="0" ref="G9:G15">+E9</f>
        <v>1983.13</v>
      </c>
      <c r="H9" s="39"/>
      <c r="I9" s="75"/>
      <c r="J9" s="17"/>
      <c r="K9" s="15"/>
    </row>
    <row r="10" spans="1:11" ht="15" customHeight="1">
      <c r="A10" s="4" t="s">
        <v>296</v>
      </c>
      <c r="B10" s="4"/>
      <c r="C10" s="142"/>
      <c r="D10" s="79"/>
      <c r="E10" s="51">
        <v>794.65</v>
      </c>
      <c r="F10" s="87"/>
      <c r="G10" s="58">
        <f>+E10</f>
        <v>794.65</v>
      </c>
      <c r="H10" s="39"/>
      <c r="I10" s="75"/>
      <c r="J10" s="17"/>
      <c r="K10" s="15"/>
    </row>
    <row r="11" spans="1:11" ht="15" customHeight="1">
      <c r="A11" s="4" t="s">
        <v>165</v>
      </c>
      <c r="B11" s="4"/>
      <c r="C11" s="142"/>
      <c r="D11" s="79"/>
      <c r="E11" s="51">
        <v>1884.83</v>
      </c>
      <c r="F11" s="87"/>
      <c r="G11" s="58">
        <f t="shared" si="0"/>
        <v>1884.83</v>
      </c>
      <c r="H11" s="39"/>
      <c r="I11" s="75"/>
      <c r="J11" s="17"/>
      <c r="K11" s="15"/>
    </row>
    <row r="12" spans="1:11" ht="15" customHeight="1">
      <c r="A12" s="166" t="s">
        <v>336</v>
      </c>
      <c r="B12" s="4"/>
      <c r="C12" s="142"/>
      <c r="D12" s="79"/>
      <c r="E12" s="51">
        <v>105.68</v>
      </c>
      <c r="F12" s="87"/>
      <c r="G12" s="58">
        <f>+E12</f>
        <v>105.68</v>
      </c>
      <c r="H12" s="39"/>
      <c r="I12" s="75"/>
      <c r="J12" s="17"/>
      <c r="K12" s="15"/>
    </row>
    <row r="13" spans="1:11" ht="15" customHeight="1">
      <c r="A13" s="4" t="s">
        <v>155</v>
      </c>
      <c r="B13" s="4"/>
      <c r="C13" s="142"/>
      <c r="D13" s="79"/>
      <c r="E13" s="51">
        <v>1385.35</v>
      </c>
      <c r="F13" s="87"/>
      <c r="G13" s="58">
        <f t="shared" si="0"/>
        <v>1385.35</v>
      </c>
      <c r="H13" s="14"/>
      <c r="I13" s="75"/>
      <c r="J13" s="17"/>
      <c r="K13" s="15"/>
    </row>
    <row r="14" spans="1:11" ht="15" customHeight="1">
      <c r="A14" s="4" t="s">
        <v>136</v>
      </c>
      <c r="B14" s="4"/>
      <c r="C14" s="142"/>
      <c r="D14" s="79"/>
      <c r="E14" s="51">
        <v>147.19</v>
      </c>
      <c r="F14" s="87"/>
      <c r="G14" s="58">
        <f t="shared" si="0"/>
        <v>147.19</v>
      </c>
      <c r="H14" s="117"/>
      <c r="I14" s="75"/>
      <c r="J14" s="17"/>
      <c r="K14" s="15"/>
    </row>
    <row r="15" spans="1:11" ht="15" customHeight="1">
      <c r="A15" s="4" t="s">
        <v>24</v>
      </c>
      <c r="B15" s="4"/>
      <c r="C15" s="142"/>
      <c r="D15" s="79"/>
      <c r="E15" s="55">
        <v>1410.27</v>
      </c>
      <c r="F15" s="87"/>
      <c r="G15" s="87">
        <f t="shared" si="0"/>
        <v>1410.27</v>
      </c>
      <c r="H15" s="117"/>
      <c r="I15" s="75"/>
      <c r="J15" s="17"/>
      <c r="K15" s="15"/>
    </row>
    <row r="16" spans="1:11" ht="15" customHeight="1">
      <c r="A16" s="166" t="s">
        <v>367</v>
      </c>
      <c r="B16" s="4"/>
      <c r="C16" s="142"/>
      <c r="D16" s="79"/>
      <c r="E16" s="55">
        <v>151.79</v>
      </c>
      <c r="F16" s="87"/>
      <c r="G16" s="87">
        <f>+E16</f>
        <v>151.79</v>
      </c>
      <c r="H16" s="117"/>
      <c r="I16" s="151" t="s">
        <v>295</v>
      </c>
      <c r="J16" s="17"/>
      <c r="K16" s="15"/>
    </row>
    <row r="17" spans="1:11" ht="15" customHeight="1">
      <c r="A17" s="166" t="s">
        <v>171</v>
      </c>
      <c r="B17" s="4"/>
      <c r="C17" s="142"/>
      <c r="D17" s="79"/>
      <c r="E17" s="55">
        <v>358.98</v>
      </c>
      <c r="F17" s="87"/>
      <c r="G17" s="87">
        <f>+E17</f>
        <v>358.98</v>
      </c>
      <c r="H17" s="117"/>
      <c r="I17" s="151" t="s">
        <v>295</v>
      </c>
      <c r="J17" s="17"/>
      <c r="K17" s="15"/>
    </row>
    <row r="18" spans="1:11" ht="15" customHeight="1">
      <c r="A18" s="166" t="s">
        <v>236</v>
      </c>
      <c r="B18" s="4"/>
      <c r="C18" s="142"/>
      <c r="D18" s="79"/>
      <c r="E18" s="55">
        <v>201.67</v>
      </c>
      <c r="F18" s="87"/>
      <c r="G18" s="87">
        <f>+E18</f>
        <v>201.67</v>
      </c>
      <c r="H18" s="117"/>
      <c r="I18" s="151" t="s">
        <v>295</v>
      </c>
      <c r="J18" s="17"/>
      <c r="K18" s="15"/>
    </row>
    <row r="19" spans="1:11" ht="15" customHeight="1">
      <c r="A19" s="166" t="s">
        <v>325</v>
      </c>
      <c r="B19" s="4"/>
      <c r="C19" s="142"/>
      <c r="D19" s="79"/>
      <c r="E19" s="55">
        <v>1007.41</v>
      </c>
      <c r="F19" s="87"/>
      <c r="G19" s="87">
        <f>+E19</f>
        <v>1007.41</v>
      </c>
      <c r="H19" s="117"/>
      <c r="I19" s="75"/>
      <c r="J19" s="17"/>
      <c r="K19" s="15"/>
    </row>
    <row r="20" spans="1:11" ht="15" customHeight="1">
      <c r="A20" s="4"/>
      <c r="B20" s="5"/>
      <c r="C20" s="142"/>
      <c r="D20" s="79"/>
      <c r="E20" s="55"/>
      <c r="F20" s="87"/>
      <c r="G20" s="58"/>
      <c r="H20" s="4"/>
      <c r="I20" s="75"/>
      <c r="J20" s="17"/>
      <c r="K20" s="15"/>
    </row>
    <row r="21" spans="1:11" ht="15" customHeight="1" thickBot="1">
      <c r="A21" s="48" t="s">
        <v>52</v>
      </c>
      <c r="B21" s="5"/>
      <c r="C21" s="142"/>
      <c r="D21" s="79"/>
      <c r="E21" s="56">
        <f>SUM(E9:E20)</f>
        <v>9430.95</v>
      </c>
      <c r="F21" s="55"/>
      <c r="G21" s="56">
        <f>SUM(G9:G20)</f>
        <v>9430.95</v>
      </c>
      <c r="H21" s="4"/>
      <c r="I21" s="75"/>
      <c r="J21" s="17"/>
      <c r="K21" s="15"/>
    </row>
    <row r="22" spans="1:11" ht="15" customHeight="1" thickTop="1">
      <c r="A22" s="13"/>
      <c r="B22" s="152"/>
      <c r="C22" s="153"/>
      <c r="D22" s="13"/>
      <c r="E22" s="55"/>
      <c r="F22" s="55"/>
      <c r="G22" s="87"/>
      <c r="I22" s="31"/>
      <c r="J22" s="17"/>
      <c r="K22" s="15"/>
    </row>
    <row r="23" spans="1:11" ht="15" customHeight="1">
      <c r="A23" s="13"/>
      <c r="B23" s="152"/>
      <c r="C23" s="153"/>
      <c r="D23" s="13"/>
      <c r="E23" s="55"/>
      <c r="F23" s="55"/>
      <c r="G23" s="87"/>
      <c r="I23" s="31"/>
      <c r="J23" s="17"/>
      <c r="K23" s="15"/>
    </row>
    <row r="24" spans="1:11" ht="15" customHeight="1">
      <c r="A24" s="89" t="s">
        <v>644</v>
      </c>
      <c r="B24" s="19"/>
      <c r="C24" s="143"/>
      <c r="D24" s="79"/>
      <c r="E24" s="111"/>
      <c r="F24" s="112"/>
      <c r="G24" s="112"/>
      <c r="H24" s="79"/>
      <c r="I24" s="24"/>
      <c r="J24" s="17"/>
      <c r="K24" s="15"/>
    </row>
    <row r="25" spans="1:11" ht="15" customHeight="1">
      <c r="A25" s="171" t="s">
        <v>941</v>
      </c>
      <c r="B25" s="4"/>
      <c r="C25" s="143"/>
      <c r="D25" s="79"/>
      <c r="E25" s="50">
        <v>300</v>
      </c>
      <c r="F25" s="112"/>
      <c r="G25" s="112"/>
      <c r="H25" s="79"/>
      <c r="I25" s="170" t="s">
        <v>942</v>
      </c>
      <c r="J25" s="17"/>
      <c r="K25" s="15"/>
    </row>
    <row r="26" spans="1:11" ht="15" customHeight="1">
      <c r="A26" s="19"/>
      <c r="B26" s="19"/>
      <c r="C26" s="143"/>
      <c r="D26" s="79"/>
      <c r="E26" s="111"/>
      <c r="F26" s="112"/>
      <c r="G26" s="112"/>
      <c r="H26" s="79"/>
      <c r="I26" s="24"/>
      <c r="J26" s="17"/>
      <c r="K26" s="15"/>
    </row>
    <row r="27" spans="1:11" ht="15" customHeight="1" thickBot="1">
      <c r="A27" s="27" t="s">
        <v>647</v>
      </c>
      <c r="B27" s="19"/>
      <c r="C27" s="143"/>
      <c r="D27" s="79"/>
      <c r="E27" s="111"/>
      <c r="F27" s="7"/>
      <c r="G27" s="97">
        <f>SUM(E25:E25)</f>
        <v>300</v>
      </c>
      <c r="H27" s="79"/>
      <c r="I27" s="24"/>
      <c r="J27" s="17"/>
      <c r="K27" s="15"/>
    </row>
    <row r="28" spans="1:11" ht="15" customHeight="1" thickTop="1">
      <c r="A28" s="13"/>
      <c r="B28" s="152"/>
      <c r="C28" s="153"/>
      <c r="D28" s="13"/>
      <c r="E28" s="55"/>
      <c r="F28" s="55"/>
      <c r="G28" s="87"/>
      <c r="I28" s="31"/>
      <c r="J28" s="17"/>
      <c r="K28" s="15"/>
    </row>
    <row r="29" spans="1:11" ht="15" customHeight="1">
      <c r="A29" s="89" t="s">
        <v>232</v>
      </c>
      <c r="B29" s="19"/>
      <c r="C29" s="143"/>
      <c r="D29" s="79"/>
      <c r="E29" s="111"/>
      <c r="F29" s="112"/>
      <c r="G29" s="112"/>
      <c r="H29" s="79"/>
      <c r="I29" s="24"/>
      <c r="J29" s="17"/>
      <c r="K29" s="15"/>
    </row>
    <row r="30" spans="1:11" ht="15" customHeight="1">
      <c r="A30" s="171" t="s">
        <v>943</v>
      </c>
      <c r="B30" s="4"/>
      <c r="C30" s="143"/>
      <c r="D30" s="79"/>
      <c r="E30" s="50">
        <v>229.5</v>
      </c>
      <c r="F30" s="112"/>
      <c r="G30" s="112"/>
      <c r="H30" s="79"/>
      <c r="I30" s="170" t="s">
        <v>338</v>
      </c>
      <c r="J30" s="17"/>
      <c r="K30" s="15"/>
    </row>
    <row r="31" spans="1:11" ht="15" customHeight="1">
      <c r="A31" s="19"/>
      <c r="B31" s="19"/>
      <c r="C31" s="143"/>
      <c r="D31" s="79"/>
      <c r="E31" s="111"/>
      <c r="F31" s="112"/>
      <c r="G31" s="112"/>
      <c r="H31" s="79"/>
      <c r="I31" s="24"/>
      <c r="J31" s="17"/>
      <c r="K31" s="15"/>
    </row>
    <row r="32" spans="1:11" ht="15" customHeight="1" thickBot="1">
      <c r="A32" s="27" t="s">
        <v>946</v>
      </c>
      <c r="B32" s="19"/>
      <c r="C32" s="143"/>
      <c r="D32" s="79"/>
      <c r="E32" s="111"/>
      <c r="F32" s="7"/>
      <c r="G32" s="97">
        <f>SUM(E30:E30)</f>
        <v>229.5</v>
      </c>
      <c r="H32" s="79"/>
      <c r="I32" s="24"/>
      <c r="J32" s="17"/>
      <c r="K32" s="15"/>
    </row>
    <row r="33" spans="1:11" ht="15" customHeight="1" thickTop="1">
      <c r="A33" s="27"/>
      <c r="B33" s="19"/>
      <c r="C33" s="143"/>
      <c r="D33" s="79"/>
      <c r="E33" s="111"/>
      <c r="F33" s="7"/>
      <c r="H33" s="79"/>
      <c r="I33" s="24"/>
      <c r="J33" s="17"/>
      <c r="K33" s="15"/>
    </row>
    <row r="34" spans="1:11" ht="15" customHeight="1">
      <c r="A34" s="89" t="s">
        <v>166</v>
      </c>
      <c r="B34" s="19"/>
      <c r="C34" s="143"/>
      <c r="D34" s="79"/>
      <c r="E34" s="111"/>
      <c r="F34" s="112"/>
      <c r="G34" s="112"/>
      <c r="H34" s="79"/>
      <c r="I34" s="24"/>
      <c r="J34" s="17"/>
      <c r="K34" s="15"/>
    </row>
    <row r="35" spans="1:11" ht="15" customHeight="1">
      <c r="A35" s="171" t="s">
        <v>944</v>
      </c>
      <c r="B35" s="4"/>
      <c r="C35" s="143"/>
      <c r="D35" s="79"/>
      <c r="E35" s="50">
        <v>104.68</v>
      </c>
      <c r="F35" s="112"/>
      <c r="G35" s="112"/>
      <c r="H35" s="79"/>
      <c r="I35" s="170" t="s">
        <v>187</v>
      </c>
      <c r="J35" s="17"/>
      <c r="K35" s="15"/>
    </row>
    <row r="36" spans="1:11" ht="15" customHeight="1">
      <c r="A36" s="19"/>
      <c r="B36" s="19"/>
      <c r="C36" s="143"/>
      <c r="D36" s="79"/>
      <c r="E36" s="111"/>
      <c r="F36" s="112"/>
      <c r="G36" s="112"/>
      <c r="H36" s="79"/>
      <c r="I36" s="24"/>
      <c r="J36" s="17"/>
      <c r="K36" s="15"/>
    </row>
    <row r="37" spans="1:11" ht="15" customHeight="1" thickBot="1">
      <c r="A37" s="27" t="s">
        <v>945</v>
      </c>
      <c r="B37" s="19"/>
      <c r="C37" s="143"/>
      <c r="D37" s="79"/>
      <c r="E37" s="111"/>
      <c r="F37" s="7"/>
      <c r="G37" s="97">
        <f>SUM(E35:E35)</f>
        <v>104.68</v>
      </c>
      <c r="H37" s="79"/>
      <c r="I37" s="24"/>
      <c r="J37" s="17"/>
      <c r="K37" s="15"/>
    </row>
    <row r="38" spans="1:11" ht="15" customHeight="1" thickTop="1">
      <c r="A38" s="27"/>
      <c r="B38" s="19"/>
      <c r="C38" s="143"/>
      <c r="D38" s="79"/>
      <c r="E38" s="111"/>
      <c r="F38" s="7"/>
      <c r="H38" s="79"/>
      <c r="I38" s="24"/>
      <c r="J38" s="17"/>
      <c r="K38" s="15"/>
    </row>
    <row r="39" spans="1:11" ht="15" customHeight="1">
      <c r="A39" s="89" t="s">
        <v>74</v>
      </c>
      <c r="B39" s="19"/>
      <c r="C39" s="143"/>
      <c r="D39" s="79"/>
      <c r="E39" s="111"/>
      <c r="F39" s="112"/>
      <c r="G39" s="112"/>
      <c r="H39" s="79"/>
      <c r="I39" s="24"/>
      <c r="J39" s="17"/>
      <c r="K39" s="15"/>
    </row>
    <row r="40" spans="1:11" ht="15" customHeight="1">
      <c r="A40" s="171" t="s">
        <v>943</v>
      </c>
      <c r="B40" s="4"/>
      <c r="C40" s="143"/>
      <c r="D40" s="79"/>
      <c r="E40" s="50">
        <v>216.75</v>
      </c>
      <c r="F40" s="112"/>
      <c r="G40" s="112"/>
      <c r="H40" s="79"/>
      <c r="I40" s="170" t="s">
        <v>338</v>
      </c>
      <c r="J40" s="17"/>
      <c r="K40" s="15"/>
    </row>
    <row r="41" spans="1:11" ht="15" customHeight="1">
      <c r="A41" s="19"/>
      <c r="B41" s="19"/>
      <c r="C41" s="143"/>
      <c r="D41" s="79"/>
      <c r="E41" s="111"/>
      <c r="F41" s="112"/>
      <c r="G41" s="112"/>
      <c r="H41" s="79"/>
      <c r="I41" s="24"/>
      <c r="J41" s="17"/>
      <c r="K41" s="15"/>
    </row>
    <row r="42" spans="1:11" ht="15" customHeight="1" thickBot="1">
      <c r="A42" s="27" t="s">
        <v>485</v>
      </c>
      <c r="B42" s="19"/>
      <c r="C42" s="143"/>
      <c r="D42" s="79"/>
      <c r="E42" s="111"/>
      <c r="F42" s="7"/>
      <c r="G42" s="97">
        <f>SUM(E40:E40)</f>
        <v>216.75</v>
      </c>
      <c r="H42" s="79"/>
      <c r="I42" s="24"/>
      <c r="J42" s="17"/>
      <c r="K42" s="15"/>
    </row>
    <row r="43" spans="1:11" ht="15" customHeight="1" thickTop="1">
      <c r="A43" s="27"/>
      <c r="B43" s="19"/>
      <c r="C43" s="143"/>
      <c r="D43" s="79"/>
      <c r="E43" s="111"/>
      <c r="F43" s="7"/>
      <c r="H43" s="79"/>
      <c r="I43" s="24"/>
      <c r="J43" s="17"/>
      <c r="K43" s="15"/>
    </row>
    <row r="44" spans="1:11" ht="15" customHeight="1">
      <c r="A44" s="89" t="s">
        <v>169</v>
      </c>
      <c r="B44" s="19"/>
      <c r="C44" s="143"/>
      <c r="D44" s="79"/>
      <c r="E44" s="111"/>
      <c r="F44" s="112"/>
      <c r="G44" s="112"/>
      <c r="H44" s="79"/>
      <c r="I44" s="24"/>
      <c r="J44" s="17"/>
      <c r="K44" s="15"/>
    </row>
    <row r="45" spans="1:11" ht="15" customHeight="1">
      <c r="A45" s="171" t="s">
        <v>947</v>
      </c>
      <c r="B45" s="4"/>
      <c r="C45" s="143"/>
      <c r="D45" s="79"/>
      <c r="E45" s="50">
        <v>535.13</v>
      </c>
      <c r="F45" s="112"/>
      <c r="G45" s="112"/>
      <c r="H45" s="79"/>
      <c r="I45" s="170" t="s">
        <v>948</v>
      </c>
      <c r="J45" s="17"/>
      <c r="K45" s="15"/>
    </row>
    <row r="46" spans="1:11" ht="15" customHeight="1">
      <c r="A46" s="19"/>
      <c r="B46" s="19"/>
      <c r="C46" s="143"/>
      <c r="D46" s="79"/>
      <c r="E46" s="111"/>
      <c r="F46" s="112"/>
      <c r="G46" s="112"/>
      <c r="H46" s="24"/>
      <c r="I46" s="75"/>
      <c r="J46" s="17"/>
      <c r="K46" s="15"/>
    </row>
    <row r="47" spans="1:11" ht="15" customHeight="1" thickBot="1">
      <c r="A47" s="27" t="s">
        <v>251</v>
      </c>
      <c r="B47" s="19"/>
      <c r="C47" s="143"/>
      <c r="D47" s="79"/>
      <c r="E47" s="111"/>
      <c r="F47" s="7"/>
      <c r="G47" s="97">
        <f>SUM(E45:E45)</f>
        <v>535.13</v>
      </c>
      <c r="H47" s="24"/>
      <c r="I47" s="75"/>
      <c r="J47" s="17"/>
      <c r="K47" s="15"/>
    </row>
    <row r="48" spans="1:11" ht="15" customHeight="1" thickTop="1">
      <c r="A48" s="89"/>
      <c r="B48" s="89"/>
      <c r="C48" s="90"/>
      <c r="D48" s="90"/>
      <c r="E48" s="91"/>
      <c r="F48" s="91"/>
      <c r="G48" s="92"/>
      <c r="H48" s="92"/>
      <c r="I48" s="90"/>
      <c r="J48" s="17"/>
      <c r="K48" s="15"/>
    </row>
    <row r="49" spans="1:11" ht="15" customHeight="1" thickBot="1">
      <c r="A49" s="27"/>
      <c r="B49" s="19"/>
      <c r="C49" s="143"/>
      <c r="D49" s="79"/>
      <c r="E49" s="138">
        <f>+SUM(E21:E47)</f>
        <v>10817.01</v>
      </c>
      <c r="F49" s="149"/>
      <c r="G49" s="138">
        <f>+SUM(G21:G47)</f>
        <v>10817.01</v>
      </c>
      <c r="H49" s="79"/>
      <c r="I49" s="24" t="s">
        <v>949</v>
      </c>
      <c r="J49" s="17"/>
      <c r="K49" s="15"/>
    </row>
    <row r="50" spans="1:11" ht="15" customHeight="1" thickTop="1">
      <c r="A50" s="27"/>
      <c r="B50" s="19"/>
      <c r="C50" s="13"/>
      <c r="D50" s="13"/>
      <c r="E50" s="111"/>
      <c r="F50" s="13"/>
      <c r="H50" s="13"/>
      <c r="I50" s="24"/>
      <c r="J50" s="17"/>
      <c r="K50" s="15"/>
    </row>
    <row r="51" spans="3:11" ht="15" customHeight="1">
      <c r="C51" s="13"/>
      <c r="D51" s="13"/>
      <c r="E51" s="71"/>
      <c r="F51" s="71"/>
      <c r="G51" s="30"/>
      <c r="H51" s="30"/>
      <c r="I51" s="13"/>
      <c r="J51" s="17"/>
      <c r="K51" s="15"/>
    </row>
    <row r="52" spans="1:11" ht="15" customHeight="1">
      <c r="A52" s="90" t="s">
        <v>625</v>
      </c>
      <c r="B52" s="19"/>
      <c r="C52" s="13"/>
      <c r="D52" s="13"/>
      <c r="E52" s="111"/>
      <c r="F52" s="13"/>
      <c r="H52" s="13"/>
      <c r="I52" s="24"/>
      <c r="J52" s="17"/>
      <c r="K52" s="15"/>
    </row>
    <row r="53" spans="1:11" ht="15" customHeight="1">
      <c r="A53" s="27"/>
      <c r="B53" s="19"/>
      <c r="C53" s="13"/>
      <c r="D53" s="13"/>
      <c r="E53" s="111"/>
      <c r="F53" s="13"/>
      <c r="H53" s="13"/>
      <c r="I53" s="24"/>
      <c r="J53" s="17"/>
      <c r="K53" s="15"/>
    </row>
    <row r="54" spans="1:11" ht="15" customHeight="1">
      <c r="A54" s="89" t="s">
        <v>480</v>
      </c>
      <c r="B54" s="19"/>
      <c r="C54" s="13"/>
      <c r="D54" s="13"/>
      <c r="E54" s="111"/>
      <c r="F54" s="13"/>
      <c r="G54" s="112"/>
      <c r="H54" s="13"/>
      <c r="I54" s="24"/>
      <c r="J54" s="17"/>
      <c r="K54" s="15"/>
    </row>
    <row r="55" spans="1:11" ht="15" customHeight="1">
      <c r="A55" s="171" t="s">
        <v>950</v>
      </c>
      <c r="B55" s="4"/>
      <c r="C55" s="21"/>
      <c r="D55" s="4"/>
      <c r="E55" s="50">
        <v>2641.17</v>
      </c>
      <c r="F55" s="13"/>
      <c r="G55" s="112"/>
      <c r="H55" s="13"/>
      <c r="I55" s="170" t="s">
        <v>728</v>
      </c>
      <c r="J55" s="17"/>
      <c r="K55" s="15"/>
    </row>
    <row r="56" spans="1:11" ht="15" customHeight="1">
      <c r="A56" s="19"/>
      <c r="B56" s="19"/>
      <c r="C56" s="13"/>
      <c r="D56" s="13"/>
      <c r="E56" s="111"/>
      <c r="F56" s="13"/>
      <c r="G56" s="112"/>
      <c r="H56" s="13"/>
      <c r="I56" s="24"/>
      <c r="J56" s="17"/>
      <c r="K56" s="15"/>
    </row>
    <row r="57" spans="1:11" ht="15" customHeight="1" thickBot="1">
      <c r="A57" s="27" t="s">
        <v>492</v>
      </c>
      <c r="B57" s="19"/>
      <c r="C57" s="13"/>
      <c r="D57" s="13"/>
      <c r="E57" s="111"/>
      <c r="F57" s="13"/>
      <c r="G57" s="97">
        <f>SUM(E55)</f>
        <v>2641.17</v>
      </c>
      <c r="H57" s="13"/>
      <c r="I57" s="24"/>
      <c r="J57" s="17"/>
      <c r="K57" s="15"/>
    </row>
    <row r="58" spans="1:11" ht="15" customHeight="1" thickTop="1">
      <c r="A58" s="27"/>
      <c r="B58" s="19"/>
      <c r="C58" s="13"/>
      <c r="D58" s="13"/>
      <c r="E58" s="111"/>
      <c r="F58" s="13"/>
      <c r="H58" s="13"/>
      <c r="I58" s="24"/>
      <c r="J58" s="17"/>
      <c r="K58" s="15"/>
    </row>
    <row r="59" spans="1:11" ht="15" customHeight="1" thickBot="1">
      <c r="A59" s="27"/>
      <c r="B59" s="19"/>
      <c r="C59" s="13"/>
      <c r="D59" s="13"/>
      <c r="E59" s="154">
        <f>+SUM(E55:E58)</f>
        <v>2641.17</v>
      </c>
      <c r="F59" s="13"/>
      <c r="G59" s="154">
        <f>+SUM(G55:G58)</f>
        <v>2641.17</v>
      </c>
      <c r="H59" s="13"/>
      <c r="I59" s="24" t="s">
        <v>951</v>
      </c>
      <c r="J59" s="17"/>
      <c r="K59" s="15"/>
    </row>
    <row r="60" spans="3:11" ht="15" customHeight="1" thickTop="1">
      <c r="C60" s="13"/>
      <c r="D60" s="13"/>
      <c r="E60" s="71"/>
      <c r="F60" s="71"/>
      <c r="G60" s="30"/>
      <c r="H60" s="30"/>
      <c r="I60" s="13"/>
      <c r="J60" s="17"/>
      <c r="K60" s="15"/>
    </row>
    <row r="61" spans="3:11" ht="15" customHeight="1">
      <c r="C61" s="13"/>
      <c r="D61" s="13"/>
      <c r="E61" s="71"/>
      <c r="F61" s="71"/>
      <c r="G61" s="30"/>
      <c r="H61" s="30"/>
      <c r="I61" s="13"/>
      <c r="J61" s="17"/>
      <c r="K61" s="15"/>
    </row>
    <row r="62" spans="1:11" ht="15" customHeight="1">
      <c r="A62" s="24" t="s">
        <v>952</v>
      </c>
      <c r="B62" s="19"/>
      <c r="C62" s="13"/>
      <c r="D62" s="13"/>
      <c r="E62" s="111"/>
      <c r="F62" s="13"/>
      <c r="G62" s="30"/>
      <c r="H62" s="30"/>
      <c r="I62" s="13"/>
      <c r="J62" s="17"/>
      <c r="K62" s="15"/>
    </row>
    <row r="63" spans="3:11" ht="15" customHeight="1">
      <c r="C63" s="13"/>
      <c r="D63" s="13"/>
      <c r="E63" s="71"/>
      <c r="F63" s="71"/>
      <c r="G63" s="30"/>
      <c r="H63" s="30"/>
      <c r="I63" s="13"/>
      <c r="J63" s="17"/>
      <c r="K63" s="15"/>
    </row>
    <row r="64" spans="3:11" ht="15" customHeight="1">
      <c r="C64" s="13"/>
      <c r="D64" s="13"/>
      <c r="E64" s="71"/>
      <c r="F64" s="71"/>
      <c r="G64" s="30"/>
      <c r="H64" s="30"/>
      <c r="I64" s="13"/>
      <c r="J64" s="17"/>
      <c r="K64" s="15"/>
    </row>
    <row r="65" spans="1:21" s="96" customFormat="1" ht="15" customHeight="1">
      <c r="A65" s="89" t="s">
        <v>27</v>
      </c>
      <c r="B65" s="89"/>
      <c r="C65" s="90"/>
      <c r="D65" s="90"/>
      <c r="E65" s="91"/>
      <c r="F65" s="91"/>
      <c r="G65" s="92"/>
      <c r="H65" s="92"/>
      <c r="I65" s="90"/>
      <c r="J65" s="93"/>
      <c r="K65" s="94"/>
      <c r="L65" s="95"/>
      <c r="M65" s="95"/>
      <c r="S65" s="95"/>
      <c r="U65" s="95"/>
    </row>
    <row r="66" spans="1:21" s="96" customFormat="1" ht="15" customHeight="1">
      <c r="A66" s="166" t="s">
        <v>1011</v>
      </c>
      <c r="B66" s="4"/>
      <c r="C66" s="3"/>
      <c r="D66" s="166" t="s">
        <v>21</v>
      </c>
      <c r="E66" s="51">
        <v>229.98</v>
      </c>
      <c r="F66" s="51"/>
      <c r="G66" s="58">
        <f>E66</f>
        <v>229.98</v>
      </c>
      <c r="H66" s="92"/>
      <c r="I66" s="158" t="s">
        <v>72</v>
      </c>
      <c r="J66" s="93"/>
      <c r="K66" s="94"/>
      <c r="L66" s="95"/>
      <c r="M66" s="95"/>
      <c r="S66" s="95"/>
      <c r="U66" s="95"/>
    </row>
    <row r="67" spans="1:11" ht="15" customHeight="1">
      <c r="A67" s="4" t="s">
        <v>241</v>
      </c>
      <c r="B67" s="4"/>
      <c r="C67" s="3"/>
      <c r="D67" s="4"/>
      <c r="E67" s="51">
        <v>1983.13</v>
      </c>
      <c r="F67" s="109"/>
      <c r="G67" s="58"/>
      <c r="H67" s="1"/>
      <c r="I67" s="4"/>
      <c r="J67" s="34"/>
      <c r="K67" s="35"/>
    </row>
    <row r="68" spans="1:11" ht="15" customHeight="1">
      <c r="A68" s="4" t="s">
        <v>242</v>
      </c>
      <c r="B68" s="4"/>
      <c r="C68" s="3"/>
      <c r="D68" s="166" t="s">
        <v>21</v>
      </c>
      <c r="E68" s="55">
        <v>258.06</v>
      </c>
      <c r="F68" s="51"/>
      <c r="G68" s="58">
        <f>SUM(E67:E68)</f>
        <v>2241.19</v>
      </c>
      <c r="H68" s="1"/>
      <c r="I68" s="39" t="s">
        <v>243</v>
      </c>
      <c r="J68" s="2"/>
      <c r="K68" s="35"/>
    </row>
    <row r="69" spans="1:11" ht="15" customHeight="1">
      <c r="A69" s="4" t="s">
        <v>142</v>
      </c>
      <c r="B69" s="4"/>
      <c r="C69" s="3"/>
      <c r="D69" s="166" t="s">
        <v>21</v>
      </c>
      <c r="E69" s="51">
        <v>794.65</v>
      </c>
      <c r="F69" s="51"/>
      <c r="G69" s="58">
        <f>E69</f>
        <v>794.65</v>
      </c>
      <c r="H69" s="1"/>
      <c r="I69" s="39"/>
      <c r="J69" s="2"/>
      <c r="K69" s="35"/>
    </row>
    <row r="70" spans="1:11" ht="15" customHeight="1">
      <c r="A70" s="4" t="s">
        <v>165</v>
      </c>
      <c r="B70" s="4"/>
      <c r="C70" s="3"/>
      <c r="D70" s="4"/>
      <c r="E70" s="51">
        <v>1884.83</v>
      </c>
      <c r="F70" s="51"/>
      <c r="G70" s="58">
        <f>E70</f>
        <v>1884.83</v>
      </c>
      <c r="H70" s="1"/>
      <c r="I70" s="14"/>
      <c r="J70" s="34"/>
      <c r="K70" s="35"/>
    </row>
    <row r="71" spans="1:11" ht="15" customHeight="1">
      <c r="A71" s="166" t="s">
        <v>336</v>
      </c>
      <c r="B71" s="4"/>
      <c r="C71" s="3"/>
      <c r="D71" s="166" t="s">
        <v>21</v>
      </c>
      <c r="E71" s="51">
        <v>120.76</v>
      </c>
      <c r="F71" s="51"/>
      <c r="G71" s="58">
        <f>E71</f>
        <v>120.76</v>
      </c>
      <c r="H71" s="1"/>
      <c r="I71" s="14"/>
      <c r="J71" s="34"/>
      <c r="K71" s="35"/>
    </row>
    <row r="72" spans="1:11" ht="15" customHeight="1">
      <c r="A72" s="4" t="s">
        <v>155</v>
      </c>
      <c r="B72" s="4"/>
      <c r="C72" s="3"/>
      <c r="D72" s="4"/>
      <c r="E72" s="51">
        <v>1385.35</v>
      </c>
      <c r="F72" s="51"/>
      <c r="G72" s="58"/>
      <c r="H72" s="1"/>
      <c r="I72" s="39"/>
      <c r="J72" s="34"/>
      <c r="K72" s="35"/>
    </row>
    <row r="73" spans="1:18" ht="15" customHeight="1">
      <c r="A73" s="4" t="s">
        <v>22</v>
      </c>
      <c r="B73" s="4"/>
      <c r="C73" s="3"/>
      <c r="D73" s="166" t="s">
        <v>21</v>
      </c>
      <c r="E73" s="51">
        <v>71.4</v>
      </c>
      <c r="F73" s="51"/>
      <c r="G73" s="58">
        <f>SUM(E72:E73)</f>
        <v>1456.75</v>
      </c>
      <c r="H73" s="1"/>
      <c r="I73" s="39" t="s">
        <v>23</v>
      </c>
      <c r="J73" s="34"/>
      <c r="K73" s="35"/>
      <c r="M73" s="16"/>
      <c r="O73" s="7"/>
      <c r="P73" s="6"/>
      <c r="Q73" s="14"/>
      <c r="R73" s="15"/>
    </row>
    <row r="74" spans="1:18" ht="15" customHeight="1">
      <c r="A74" s="4" t="s">
        <v>136</v>
      </c>
      <c r="B74" s="4"/>
      <c r="C74" s="3"/>
      <c r="D74" s="166" t="s">
        <v>21</v>
      </c>
      <c r="E74" s="51">
        <v>67.94</v>
      </c>
      <c r="F74" s="51"/>
      <c r="G74" s="58">
        <f>E74</f>
        <v>67.94</v>
      </c>
      <c r="H74" s="1"/>
      <c r="I74" s="39"/>
      <c r="J74" s="34"/>
      <c r="K74" s="35"/>
      <c r="M74" s="16"/>
      <c r="O74" s="7"/>
      <c r="P74" s="6"/>
      <c r="Q74" s="14"/>
      <c r="R74" s="15"/>
    </row>
    <row r="75" spans="1:18" ht="15" customHeight="1">
      <c r="A75" s="4" t="s">
        <v>24</v>
      </c>
      <c r="B75" s="4"/>
      <c r="C75" s="3"/>
      <c r="D75" s="5"/>
      <c r="E75" s="58">
        <v>1410.27</v>
      </c>
      <c r="F75" s="58"/>
      <c r="G75" s="51"/>
      <c r="H75" s="32"/>
      <c r="I75" s="31"/>
      <c r="J75" s="34"/>
      <c r="K75" s="35"/>
      <c r="M75" s="16"/>
      <c r="O75" s="7"/>
      <c r="P75" s="6"/>
      <c r="Q75" s="14"/>
      <c r="R75" s="15"/>
    </row>
    <row r="76" spans="1:18" ht="15" customHeight="1">
      <c r="A76" s="4" t="s">
        <v>293</v>
      </c>
      <c r="B76" s="4"/>
      <c r="C76" s="3"/>
      <c r="D76" s="167" t="s">
        <v>21</v>
      </c>
      <c r="E76" s="58">
        <v>0</v>
      </c>
      <c r="F76" s="58"/>
      <c r="G76" s="58">
        <f>SUM(E75:E76)</f>
        <v>1410.27</v>
      </c>
      <c r="H76" s="32"/>
      <c r="I76" s="39" t="s">
        <v>244</v>
      </c>
      <c r="J76" s="34"/>
      <c r="K76" s="110"/>
      <c r="M76" s="16"/>
      <c r="O76" s="7"/>
      <c r="P76" s="6"/>
      <c r="Q76" s="14"/>
      <c r="R76" s="15"/>
    </row>
    <row r="77" spans="1:18" ht="15" customHeight="1">
      <c r="A77" s="171" t="s">
        <v>325</v>
      </c>
      <c r="B77" s="4"/>
      <c r="C77" s="3"/>
      <c r="D77" s="168" t="s">
        <v>21</v>
      </c>
      <c r="E77" s="58">
        <v>1007.41</v>
      </c>
      <c r="F77" s="58"/>
      <c r="G77" s="58">
        <f>E77</f>
        <v>1007.41</v>
      </c>
      <c r="I77" s="117"/>
      <c r="J77" s="34"/>
      <c r="K77" s="35"/>
      <c r="M77" s="16"/>
      <c r="O77" s="7"/>
      <c r="P77" s="6"/>
      <c r="Q77" s="14"/>
      <c r="R77" s="15"/>
    </row>
    <row r="78" spans="1:11" ht="15" customHeight="1">
      <c r="A78" s="4"/>
      <c r="B78" s="5"/>
      <c r="C78" s="3"/>
      <c r="D78" s="4"/>
      <c r="E78" s="55"/>
      <c r="F78" s="55"/>
      <c r="G78" s="58"/>
      <c r="H78" s="1"/>
      <c r="I78" s="4"/>
      <c r="J78" s="34"/>
      <c r="K78" s="35"/>
    </row>
    <row r="79" spans="1:9" ht="15.75" thickBot="1">
      <c r="A79" s="48" t="s">
        <v>240</v>
      </c>
      <c r="B79" s="5"/>
      <c r="C79" s="3"/>
      <c r="D79" s="4"/>
      <c r="E79" s="56">
        <f>SUM(E66:E78)</f>
        <v>9213.779999999999</v>
      </c>
      <c r="F79" s="55"/>
      <c r="G79" s="56">
        <f>SUM(G66:G78)</f>
        <v>9213.779999999999</v>
      </c>
      <c r="H79" s="1"/>
      <c r="I79" s="4"/>
    </row>
    <row r="80" spans="1:11" ht="15" customHeight="1" thickTop="1">
      <c r="A80" s="48"/>
      <c r="B80" s="5"/>
      <c r="C80" s="3"/>
      <c r="D80" s="4"/>
      <c r="E80" s="55"/>
      <c r="F80" s="55"/>
      <c r="G80" s="55"/>
      <c r="H80" s="1"/>
      <c r="I80" s="4"/>
      <c r="J80" s="34"/>
      <c r="K80" s="35"/>
    </row>
    <row r="81" spans="1:11" ht="15" customHeight="1">
      <c r="A81" s="48"/>
      <c r="B81" s="5"/>
      <c r="C81" s="3"/>
      <c r="D81" s="4"/>
      <c r="E81" s="55"/>
      <c r="F81" s="55"/>
      <c r="G81" s="55"/>
      <c r="H81" s="1"/>
      <c r="I81" s="4"/>
      <c r="J81" s="34"/>
      <c r="K81" s="35"/>
    </row>
    <row r="82" spans="1:11" ht="15" customHeight="1">
      <c r="A82" s="49" t="s">
        <v>32</v>
      </c>
      <c r="B82" s="5"/>
      <c r="C82" s="3"/>
      <c r="D82" s="4"/>
      <c r="E82" s="55"/>
      <c r="F82" s="55"/>
      <c r="G82" s="55"/>
      <c r="H82" s="1"/>
      <c r="I82" s="4"/>
      <c r="J82" s="34"/>
      <c r="K82" s="35"/>
    </row>
    <row r="83" spans="1:11" ht="15" customHeight="1">
      <c r="A83" s="166" t="s">
        <v>953</v>
      </c>
      <c r="B83" s="4"/>
      <c r="C83" s="3"/>
      <c r="D83" s="4"/>
      <c r="E83" s="50">
        <v>10.22</v>
      </c>
      <c r="F83" s="55"/>
      <c r="G83" s="55"/>
      <c r="H83" s="1"/>
      <c r="I83" s="166" t="s">
        <v>443</v>
      </c>
      <c r="J83" s="34"/>
      <c r="K83" s="35"/>
    </row>
    <row r="84" spans="1:11" ht="15" customHeight="1">
      <c r="A84" s="4" t="s">
        <v>154</v>
      </c>
      <c r="B84" s="4"/>
      <c r="C84" s="3"/>
      <c r="D84" s="4"/>
      <c r="E84" s="55" t="s">
        <v>154</v>
      </c>
      <c r="F84" s="55"/>
      <c r="G84" s="55"/>
      <c r="H84" s="1"/>
      <c r="I84" s="4"/>
      <c r="J84" s="34"/>
      <c r="K84" s="35"/>
    </row>
    <row r="85" spans="1:11" ht="15" customHeight="1" thickBot="1">
      <c r="A85" s="48" t="s">
        <v>954</v>
      </c>
      <c r="B85" s="5"/>
      <c r="C85" s="3"/>
      <c r="D85" s="4"/>
      <c r="E85" s="55"/>
      <c r="F85" s="55"/>
      <c r="G85" s="56">
        <f>SUM(E83:E83)</f>
        <v>10.22</v>
      </c>
      <c r="H85" s="1"/>
      <c r="I85" s="4"/>
      <c r="J85" s="34"/>
      <c r="K85" s="35"/>
    </row>
    <row r="86" spans="1:11" ht="15" customHeight="1" thickTop="1">
      <c r="A86" s="23"/>
      <c r="B86" s="5"/>
      <c r="C86" s="3"/>
      <c r="D86" s="4"/>
      <c r="E86" s="55"/>
      <c r="F86" s="55"/>
      <c r="G86" s="55"/>
      <c r="H86" s="1"/>
      <c r="I86" s="4"/>
      <c r="J86" s="34"/>
      <c r="K86" s="35"/>
    </row>
    <row r="87" spans="1:11" ht="15" customHeight="1">
      <c r="A87" s="89" t="s">
        <v>405</v>
      </c>
      <c r="B87" s="19"/>
      <c r="C87" s="13"/>
      <c r="D87" s="13"/>
      <c r="E87" s="111"/>
      <c r="F87" s="13"/>
      <c r="G87" s="112"/>
      <c r="H87" s="13"/>
      <c r="I87" s="4"/>
      <c r="J87" s="34"/>
      <c r="K87" s="35"/>
    </row>
    <row r="88" spans="1:11" ht="15" customHeight="1">
      <c r="A88" s="171" t="s">
        <v>955</v>
      </c>
      <c r="B88" s="4"/>
      <c r="C88" s="21"/>
      <c r="D88" s="13"/>
      <c r="E88" s="50">
        <v>565.78</v>
      </c>
      <c r="F88" s="13"/>
      <c r="G88" s="112"/>
      <c r="H88" s="13"/>
      <c r="I88" s="166" t="s">
        <v>406</v>
      </c>
      <c r="J88" s="34"/>
      <c r="K88" s="35"/>
    </row>
    <row r="89" spans="1:11" ht="15" customHeight="1">
      <c r="A89" s="19"/>
      <c r="B89" s="19"/>
      <c r="C89" s="13"/>
      <c r="D89" s="13"/>
      <c r="E89" s="111"/>
      <c r="F89" s="13"/>
      <c r="G89" s="112"/>
      <c r="H89" s="13"/>
      <c r="I89" s="4"/>
      <c r="J89" s="34"/>
      <c r="K89" s="35"/>
    </row>
    <row r="90" spans="1:11" ht="15" customHeight="1" thickBot="1">
      <c r="A90" s="27" t="s">
        <v>407</v>
      </c>
      <c r="B90" s="19"/>
      <c r="C90" s="13"/>
      <c r="D90" s="13"/>
      <c r="E90" s="111"/>
      <c r="F90" s="13"/>
      <c r="G90" s="97">
        <f>SUM(E88:E88)</f>
        <v>565.78</v>
      </c>
      <c r="H90" s="13"/>
      <c r="I90" s="4"/>
      <c r="J90" s="34"/>
      <c r="K90" s="35"/>
    </row>
    <row r="91" spans="1:11" ht="15" customHeight="1" thickTop="1">
      <c r="A91" s="23"/>
      <c r="B91" s="5"/>
      <c r="C91" s="3"/>
      <c r="D91" s="4"/>
      <c r="E91" s="55"/>
      <c r="F91" s="55"/>
      <c r="G91" s="55"/>
      <c r="H91" s="1"/>
      <c r="I91" s="4"/>
      <c r="J91" s="34"/>
      <c r="K91" s="35"/>
    </row>
    <row r="92" spans="1:11" ht="15" customHeight="1">
      <c r="A92" s="89" t="s">
        <v>420</v>
      </c>
      <c r="B92" s="19"/>
      <c r="C92" s="13"/>
      <c r="D92" s="13"/>
      <c r="E92" s="111"/>
      <c r="F92" s="13"/>
      <c r="G92" s="112"/>
      <c r="H92" s="13"/>
      <c r="I92" s="4"/>
      <c r="J92" s="34"/>
      <c r="K92" s="35"/>
    </row>
    <row r="93" spans="1:11" ht="15" customHeight="1">
      <c r="A93" s="171" t="s">
        <v>956</v>
      </c>
      <c r="B93" s="4"/>
      <c r="C93" s="21"/>
      <c r="D93" s="13"/>
      <c r="E93" s="50">
        <v>15.22</v>
      </c>
      <c r="F93" s="13"/>
      <c r="G93" s="112"/>
      <c r="H93" s="13"/>
      <c r="I93" s="166" t="s">
        <v>957</v>
      </c>
      <c r="J93" s="34"/>
      <c r="K93" s="35"/>
    </row>
    <row r="94" spans="1:11" ht="15" customHeight="1">
      <c r="A94" s="19"/>
      <c r="B94" s="19"/>
      <c r="C94" s="13"/>
      <c r="D94" s="13"/>
      <c r="E94" s="111"/>
      <c r="F94" s="13"/>
      <c r="G94" s="112"/>
      <c r="H94" s="13"/>
      <c r="I94" s="4"/>
      <c r="J94" s="34"/>
      <c r="K94" s="35"/>
    </row>
    <row r="95" spans="1:11" ht="15" customHeight="1" thickBot="1">
      <c r="A95" s="27" t="s">
        <v>421</v>
      </c>
      <c r="B95" s="19"/>
      <c r="C95" s="13"/>
      <c r="D95" s="13"/>
      <c r="E95" s="111"/>
      <c r="F95" s="13"/>
      <c r="G95" s="97">
        <f>SUM(E93:E93)</f>
        <v>15.22</v>
      </c>
      <c r="H95" s="13"/>
      <c r="I95" s="4"/>
      <c r="J95" s="34"/>
      <c r="K95" s="35"/>
    </row>
    <row r="96" spans="1:11" ht="15" customHeight="1" thickTop="1">
      <c r="A96" s="23"/>
      <c r="B96" s="5"/>
      <c r="C96" s="3"/>
      <c r="D96" s="4"/>
      <c r="E96" s="55"/>
      <c r="F96" s="55"/>
      <c r="G96" s="55"/>
      <c r="H96" s="1"/>
      <c r="I96" s="4"/>
      <c r="J96" s="34"/>
      <c r="K96" s="35"/>
    </row>
    <row r="97" spans="1:11" ht="15" customHeight="1">
      <c r="A97" s="49" t="s">
        <v>107</v>
      </c>
      <c r="B97" s="4"/>
      <c r="C97" s="4"/>
      <c r="D97" s="4"/>
      <c r="E97" s="51"/>
      <c r="F97" s="51"/>
      <c r="G97" s="87"/>
      <c r="H97" s="1"/>
      <c r="I97" s="4"/>
      <c r="J97" s="34"/>
      <c r="K97" s="35"/>
    </row>
    <row r="98" spans="1:11" ht="15" customHeight="1">
      <c r="A98" s="166" t="s">
        <v>984</v>
      </c>
      <c r="B98" s="4"/>
      <c r="C98" s="4"/>
      <c r="D98" s="166"/>
      <c r="E98" s="55">
        <v>16</v>
      </c>
      <c r="F98" s="51"/>
      <c r="G98" s="87"/>
      <c r="H98" s="1"/>
      <c r="I98" s="166" t="s">
        <v>255</v>
      </c>
      <c r="J98" s="34"/>
      <c r="K98" s="35"/>
    </row>
    <row r="99" spans="1:11" ht="15" customHeight="1">
      <c r="A99" s="166" t="s">
        <v>985</v>
      </c>
      <c r="B99" s="4"/>
      <c r="C99" s="4"/>
      <c r="D99" s="166"/>
      <c r="E99" s="50">
        <v>16</v>
      </c>
      <c r="F99" s="51"/>
      <c r="G99" s="87"/>
      <c r="H99" s="1"/>
      <c r="I99" s="166" t="s">
        <v>255</v>
      </c>
      <c r="J99" s="34"/>
      <c r="K99" s="35"/>
    </row>
    <row r="100" spans="1:11" ht="15" customHeight="1">
      <c r="A100" s="49"/>
      <c r="B100" s="49"/>
      <c r="C100" s="8"/>
      <c r="D100" s="8"/>
      <c r="E100" s="57"/>
      <c r="F100" s="57"/>
      <c r="G100" s="41"/>
      <c r="H100" s="41"/>
      <c r="I100" s="4"/>
      <c r="J100" s="34"/>
      <c r="K100" s="35"/>
    </row>
    <row r="101" spans="1:11" ht="15" customHeight="1" thickBot="1">
      <c r="A101" s="48" t="s">
        <v>308</v>
      </c>
      <c r="B101" s="48"/>
      <c r="C101" s="8"/>
      <c r="D101" s="8"/>
      <c r="E101" s="23"/>
      <c r="F101" s="61"/>
      <c r="G101" s="65">
        <f>SUM(E98:E99)</f>
        <v>32</v>
      </c>
      <c r="H101" s="41"/>
      <c r="I101" s="4"/>
      <c r="J101" s="34"/>
      <c r="K101" s="35"/>
    </row>
    <row r="102" spans="1:11" ht="15" customHeight="1" thickTop="1">
      <c r="A102" s="48"/>
      <c r="B102" s="48"/>
      <c r="C102" s="8"/>
      <c r="D102" s="8"/>
      <c r="E102" s="23"/>
      <c r="F102" s="61"/>
      <c r="G102" s="61"/>
      <c r="H102" s="41"/>
      <c r="I102" s="4"/>
      <c r="J102" s="34"/>
      <c r="K102" s="35"/>
    </row>
    <row r="103" spans="1:11" ht="15" customHeight="1">
      <c r="A103" s="131" t="s">
        <v>109</v>
      </c>
      <c r="B103" s="11"/>
      <c r="C103" s="8"/>
      <c r="D103" s="8"/>
      <c r="J103" s="34"/>
      <c r="K103" s="35"/>
    </row>
    <row r="104" spans="1:11" ht="15" customHeight="1">
      <c r="A104" s="192" t="s">
        <v>958</v>
      </c>
      <c r="B104" s="11"/>
      <c r="C104" s="8"/>
      <c r="D104" s="8"/>
      <c r="E104" s="87">
        <v>21</v>
      </c>
      <c r="F104" s="87"/>
      <c r="G104" s="87"/>
      <c r="H104" s="1"/>
      <c r="I104" s="166" t="s">
        <v>255</v>
      </c>
      <c r="J104" s="34"/>
      <c r="K104" s="35"/>
    </row>
    <row r="105" spans="1:11" ht="15" customHeight="1">
      <c r="A105" s="192" t="s">
        <v>959</v>
      </c>
      <c r="B105" s="11"/>
      <c r="C105" s="8"/>
      <c r="D105" s="8"/>
      <c r="E105" s="66">
        <v>21</v>
      </c>
      <c r="F105" s="87"/>
      <c r="G105" s="87"/>
      <c r="H105" s="1"/>
      <c r="I105" s="166" t="s">
        <v>255</v>
      </c>
      <c r="J105" s="34"/>
      <c r="K105" s="35"/>
    </row>
    <row r="106" spans="1:11" ht="15" customHeight="1">
      <c r="A106" s="11"/>
      <c r="B106" s="11"/>
      <c r="C106" s="8"/>
      <c r="D106" s="8"/>
      <c r="E106" s="87"/>
      <c r="F106" s="87"/>
      <c r="G106" s="87"/>
      <c r="H106" s="1"/>
      <c r="I106" s="39"/>
      <c r="J106" s="34"/>
      <c r="K106" s="35"/>
    </row>
    <row r="107" spans="1:11" ht="15" customHeight="1" thickBot="1">
      <c r="A107" s="48" t="s">
        <v>110</v>
      </c>
      <c r="B107" s="11"/>
      <c r="C107" s="8"/>
      <c r="D107" s="8"/>
      <c r="E107" s="87"/>
      <c r="F107" s="87"/>
      <c r="G107" s="46">
        <f>SUM(E104:E105)</f>
        <v>42</v>
      </c>
      <c r="H107" s="1"/>
      <c r="I107" s="39"/>
      <c r="J107" s="34"/>
      <c r="K107" s="35"/>
    </row>
    <row r="108" spans="1:11" ht="15" customHeight="1" thickTop="1">
      <c r="A108" s="48"/>
      <c r="B108" s="48"/>
      <c r="C108" s="8"/>
      <c r="D108" s="8"/>
      <c r="E108" s="23"/>
      <c r="F108" s="61"/>
      <c r="G108" s="61"/>
      <c r="H108" s="41"/>
      <c r="I108" s="4"/>
      <c r="J108" s="34"/>
      <c r="K108" s="35"/>
    </row>
    <row r="109" spans="1:11" ht="15" customHeight="1">
      <c r="A109" s="49" t="s">
        <v>451</v>
      </c>
      <c r="B109" s="4"/>
      <c r="C109" s="4"/>
      <c r="D109" s="4"/>
      <c r="E109" s="51"/>
      <c r="F109" s="51"/>
      <c r="G109" s="87"/>
      <c r="H109" s="1"/>
      <c r="I109" s="4"/>
      <c r="J109" s="34"/>
      <c r="K109" s="35"/>
    </row>
    <row r="110" spans="1:11" ht="15" customHeight="1">
      <c r="A110" s="166" t="s">
        <v>960</v>
      </c>
      <c r="B110" s="4"/>
      <c r="C110" s="4"/>
      <c r="D110" s="166"/>
      <c r="E110" s="50">
        <v>272</v>
      </c>
      <c r="F110" s="51"/>
      <c r="G110" s="87"/>
      <c r="H110" s="1"/>
      <c r="I110" s="166" t="s">
        <v>487</v>
      </c>
      <c r="J110" s="34"/>
      <c r="K110" s="35"/>
    </row>
    <row r="111" spans="1:11" ht="15" customHeight="1">
      <c r="A111" s="49"/>
      <c r="B111" s="49"/>
      <c r="C111" s="8"/>
      <c r="D111" s="8"/>
      <c r="E111" s="57"/>
      <c r="F111" s="57"/>
      <c r="G111" s="41"/>
      <c r="H111" s="41"/>
      <c r="I111" s="4"/>
      <c r="J111" s="34"/>
      <c r="K111" s="35"/>
    </row>
    <row r="112" spans="1:11" ht="15" customHeight="1" thickBot="1">
      <c r="A112" s="48" t="s">
        <v>961</v>
      </c>
      <c r="B112" s="48"/>
      <c r="C112" s="8"/>
      <c r="D112" s="8"/>
      <c r="E112" s="23"/>
      <c r="F112" s="61"/>
      <c r="G112" s="65">
        <f>SUM(E110:E110)</f>
        <v>272</v>
      </c>
      <c r="H112" s="41"/>
      <c r="I112" s="4"/>
      <c r="J112" s="34"/>
      <c r="K112" s="35"/>
    </row>
    <row r="113" spans="1:11" ht="15" customHeight="1" thickTop="1">
      <c r="A113" s="48"/>
      <c r="B113" s="48"/>
      <c r="C113" s="8"/>
      <c r="D113" s="8"/>
      <c r="E113" s="23"/>
      <c r="F113" s="61"/>
      <c r="G113" s="61"/>
      <c r="H113" s="41"/>
      <c r="I113" s="4"/>
      <c r="J113" s="34"/>
      <c r="K113" s="35"/>
    </row>
    <row r="114" spans="1:11" ht="15" customHeight="1">
      <c r="A114" s="49" t="s">
        <v>1012</v>
      </c>
      <c r="B114" s="4"/>
      <c r="C114" s="4"/>
      <c r="D114" s="4"/>
      <c r="E114" s="51"/>
      <c r="F114" s="51"/>
      <c r="G114" s="87"/>
      <c r="H114" s="1"/>
      <c r="I114" s="4"/>
      <c r="J114" s="34"/>
      <c r="K114" s="35"/>
    </row>
    <row r="115" spans="1:11" ht="15" customHeight="1">
      <c r="A115" s="166" t="s">
        <v>1013</v>
      </c>
      <c r="B115" s="4"/>
      <c r="C115" s="4"/>
      <c r="D115" s="166" t="s">
        <v>21</v>
      </c>
      <c r="E115" s="50">
        <v>580</v>
      </c>
      <c r="F115" s="51"/>
      <c r="G115" s="87"/>
      <c r="H115" s="1"/>
      <c r="I115" s="166" t="s">
        <v>1015</v>
      </c>
      <c r="J115" s="34"/>
      <c r="K115" s="35"/>
    </row>
    <row r="116" spans="1:11" ht="15" customHeight="1">
      <c r="A116" s="49"/>
      <c r="B116" s="49"/>
      <c r="C116" s="8"/>
      <c r="D116" s="8"/>
      <c r="E116" s="57"/>
      <c r="F116" s="57"/>
      <c r="G116" s="41"/>
      <c r="H116" s="41"/>
      <c r="I116" s="4"/>
      <c r="J116" s="34"/>
      <c r="K116" s="35"/>
    </row>
    <row r="117" spans="1:11" ht="15" customHeight="1" thickBot="1">
      <c r="A117" s="48" t="s">
        <v>1014</v>
      </c>
      <c r="B117" s="48"/>
      <c r="C117" s="8"/>
      <c r="D117" s="8"/>
      <c r="E117" s="23"/>
      <c r="F117" s="61"/>
      <c r="G117" s="65">
        <f>SUM(E115:E115)</f>
        <v>580</v>
      </c>
      <c r="H117" s="41"/>
      <c r="I117" s="4"/>
      <c r="J117" s="34"/>
      <c r="K117" s="35"/>
    </row>
    <row r="118" spans="1:11" ht="15" customHeight="1" thickTop="1">
      <c r="A118" s="48"/>
      <c r="B118" s="48"/>
      <c r="C118" s="8"/>
      <c r="D118" s="8"/>
      <c r="E118" s="23"/>
      <c r="F118" s="61"/>
      <c r="G118" s="61"/>
      <c r="H118" s="41"/>
      <c r="I118" s="4"/>
      <c r="J118" s="34"/>
      <c r="K118" s="35"/>
    </row>
    <row r="119" spans="1:11" ht="15" customHeight="1">
      <c r="A119" s="49" t="s">
        <v>344</v>
      </c>
      <c r="B119" s="4"/>
      <c r="C119" s="4"/>
      <c r="D119" s="4"/>
      <c r="E119" s="51"/>
      <c r="F119" s="51"/>
      <c r="G119" s="87"/>
      <c r="H119" s="1"/>
      <c r="I119" s="4"/>
      <c r="J119" s="34"/>
      <c r="K119" s="35"/>
    </row>
    <row r="120" spans="1:11" ht="15" customHeight="1">
      <c r="A120" s="166" t="s">
        <v>409</v>
      </c>
      <c r="B120" s="4"/>
      <c r="C120" s="4"/>
      <c r="D120" s="166"/>
      <c r="E120" s="50">
        <v>500</v>
      </c>
      <c r="F120" s="51"/>
      <c r="G120" s="87"/>
      <c r="H120" s="1"/>
      <c r="I120" s="166" t="s">
        <v>391</v>
      </c>
      <c r="J120" s="34"/>
      <c r="K120" s="35"/>
    </row>
    <row r="121" spans="1:11" ht="15" customHeight="1">
      <c r="A121" s="49"/>
      <c r="B121" s="49"/>
      <c r="C121" s="8"/>
      <c r="D121" s="8"/>
      <c r="E121" s="57"/>
      <c r="F121" s="57"/>
      <c r="G121" s="41"/>
      <c r="H121" s="41"/>
      <c r="I121" s="4"/>
      <c r="J121" s="34"/>
      <c r="K121" s="35"/>
    </row>
    <row r="122" spans="1:11" ht="15" customHeight="1" thickBot="1">
      <c r="A122" s="48" t="s">
        <v>350</v>
      </c>
      <c r="B122" s="48"/>
      <c r="C122" s="8"/>
      <c r="D122" s="8"/>
      <c r="E122" s="23"/>
      <c r="F122" s="61"/>
      <c r="G122" s="65">
        <f>SUM(E120:E120)</f>
        <v>500</v>
      </c>
      <c r="H122" s="41"/>
      <c r="I122" s="4"/>
      <c r="J122" s="34"/>
      <c r="K122" s="35"/>
    </row>
    <row r="123" spans="1:11" ht="15" customHeight="1" thickTop="1">
      <c r="A123" s="48"/>
      <c r="B123" s="48"/>
      <c r="C123" s="8"/>
      <c r="D123" s="8"/>
      <c r="E123" s="23"/>
      <c r="F123" s="61"/>
      <c r="G123" s="61"/>
      <c r="H123" s="41"/>
      <c r="I123" s="4"/>
      <c r="J123" s="34"/>
      <c r="K123" s="35"/>
    </row>
    <row r="124" spans="1:11" ht="15" customHeight="1">
      <c r="A124" s="131" t="s">
        <v>223</v>
      </c>
      <c r="B124" s="11"/>
      <c r="C124" s="8"/>
      <c r="D124" s="8"/>
      <c r="J124" s="34"/>
      <c r="K124" s="35"/>
    </row>
    <row r="125" spans="1:11" ht="15" customHeight="1">
      <c r="A125" s="192" t="s">
        <v>962</v>
      </c>
      <c r="B125" s="11"/>
      <c r="C125" s="8"/>
      <c r="D125" s="8"/>
      <c r="E125" s="87">
        <v>322.27</v>
      </c>
      <c r="F125" s="87"/>
      <c r="G125" s="87"/>
      <c r="H125" s="1"/>
      <c r="I125" s="4" t="s">
        <v>61</v>
      </c>
      <c r="J125" s="34"/>
      <c r="K125" s="35"/>
    </row>
    <row r="126" spans="1:11" ht="15" customHeight="1">
      <c r="A126" s="192" t="s">
        <v>963</v>
      </c>
      <c r="B126" s="11"/>
      <c r="C126" s="8"/>
      <c r="D126" s="8"/>
      <c r="E126" s="66">
        <v>182.42</v>
      </c>
      <c r="F126" s="87"/>
      <c r="G126" s="87"/>
      <c r="H126" s="1"/>
      <c r="I126" s="166" t="s">
        <v>61</v>
      </c>
      <c r="J126" s="34"/>
      <c r="K126" s="35"/>
    </row>
    <row r="127" spans="1:11" ht="15" customHeight="1">
      <c r="A127" s="11"/>
      <c r="B127" s="11"/>
      <c r="C127" s="8"/>
      <c r="D127" s="8"/>
      <c r="E127" s="87"/>
      <c r="F127" s="87"/>
      <c r="G127" s="87"/>
      <c r="H127" s="1"/>
      <c r="I127" s="39"/>
      <c r="J127" s="34"/>
      <c r="K127" s="35"/>
    </row>
    <row r="128" spans="1:11" ht="15" customHeight="1" thickBot="1">
      <c r="A128" s="48" t="s">
        <v>62</v>
      </c>
      <c r="B128" s="11"/>
      <c r="C128" s="8"/>
      <c r="D128" s="8"/>
      <c r="E128" s="87"/>
      <c r="F128" s="87"/>
      <c r="G128" s="46">
        <f>SUM(E125:E126)</f>
        <v>504.68999999999994</v>
      </c>
      <c r="H128" s="1"/>
      <c r="I128" s="39"/>
      <c r="J128" s="34"/>
      <c r="K128" s="35"/>
    </row>
    <row r="129" spans="1:11" ht="15" customHeight="1" thickTop="1">
      <c r="A129" s="48"/>
      <c r="B129" s="11"/>
      <c r="C129" s="8"/>
      <c r="D129" s="8"/>
      <c r="E129" s="87"/>
      <c r="F129" s="87"/>
      <c r="G129" s="25"/>
      <c r="H129" s="1"/>
      <c r="I129" s="39"/>
      <c r="J129" s="4"/>
      <c r="K129" s="37"/>
    </row>
    <row r="130" spans="1:11" ht="15" customHeight="1">
      <c r="A130" s="49" t="s">
        <v>225</v>
      </c>
      <c r="B130" s="4"/>
      <c r="C130" s="4"/>
      <c r="D130" s="4"/>
      <c r="E130" s="52"/>
      <c r="F130" s="52"/>
      <c r="G130" s="1"/>
      <c r="H130" s="1"/>
      <c r="I130" s="4"/>
      <c r="J130" s="4"/>
      <c r="K130" s="37"/>
    </row>
    <row r="131" spans="1:11" ht="15" customHeight="1">
      <c r="A131" s="166" t="s">
        <v>964</v>
      </c>
      <c r="B131" s="4"/>
      <c r="C131" s="4"/>
      <c r="D131" s="4"/>
      <c r="E131" s="51">
        <v>5.9</v>
      </c>
      <c r="F131" s="51"/>
      <c r="G131" s="58"/>
      <c r="H131" s="1"/>
      <c r="I131" s="4" t="s">
        <v>226</v>
      </c>
      <c r="J131" s="4"/>
      <c r="K131" s="37"/>
    </row>
    <row r="132" spans="1:11" ht="15" customHeight="1">
      <c r="A132" s="166" t="s">
        <v>965</v>
      </c>
      <c r="B132" s="4"/>
      <c r="C132" s="4"/>
      <c r="D132" s="4"/>
      <c r="E132" s="51">
        <v>5.9</v>
      </c>
      <c r="F132" s="51"/>
      <c r="G132" s="58"/>
      <c r="H132" s="1"/>
      <c r="I132" s="4" t="s">
        <v>226</v>
      </c>
      <c r="J132" s="4"/>
      <c r="K132" s="37"/>
    </row>
    <row r="133" spans="1:11" ht="15" customHeight="1">
      <c r="A133" s="166" t="s">
        <v>966</v>
      </c>
      <c r="B133" s="4"/>
      <c r="C133" s="4"/>
      <c r="D133" s="4"/>
      <c r="E133" s="50">
        <v>21.74</v>
      </c>
      <c r="F133" s="51"/>
      <c r="G133" s="58"/>
      <c r="H133" s="1"/>
      <c r="I133" s="4" t="s">
        <v>227</v>
      </c>
      <c r="J133" s="4"/>
      <c r="K133" s="37"/>
    </row>
    <row r="134" spans="1:11" ht="15" customHeight="1">
      <c r="A134" s="4"/>
      <c r="B134" s="4"/>
      <c r="C134" s="4"/>
      <c r="D134" s="4"/>
      <c r="E134" s="51"/>
      <c r="F134" s="51"/>
      <c r="G134" s="58"/>
      <c r="H134" s="1"/>
      <c r="I134" s="4"/>
      <c r="J134" s="4"/>
      <c r="K134" s="37"/>
    </row>
    <row r="135" spans="1:11" ht="15" customHeight="1" thickBot="1">
      <c r="A135" s="48" t="s">
        <v>228</v>
      </c>
      <c r="B135" s="4"/>
      <c r="C135" s="4"/>
      <c r="D135" s="4"/>
      <c r="E135" s="51"/>
      <c r="F135" s="51"/>
      <c r="G135" s="69">
        <f>SUM(E131:E133)</f>
        <v>33.54</v>
      </c>
      <c r="H135" s="1"/>
      <c r="I135" s="4"/>
      <c r="J135" s="38"/>
      <c r="K135" s="37"/>
    </row>
    <row r="136" spans="1:11" ht="15" customHeight="1" thickTop="1">
      <c r="A136" s="48"/>
      <c r="B136" s="4"/>
      <c r="C136" s="4"/>
      <c r="D136" s="4"/>
      <c r="E136" s="51"/>
      <c r="F136" s="51"/>
      <c r="G136" s="87"/>
      <c r="H136" s="1"/>
      <c r="I136" s="4"/>
      <c r="J136" s="38"/>
      <c r="K136" s="37"/>
    </row>
    <row r="137" spans="1:11" ht="15" customHeight="1">
      <c r="A137" s="49" t="s">
        <v>200</v>
      </c>
      <c r="B137" s="49"/>
      <c r="C137" s="8"/>
      <c r="D137" s="8"/>
      <c r="E137" s="57"/>
      <c r="F137" s="57"/>
      <c r="G137" s="53"/>
      <c r="H137" s="41"/>
      <c r="I137" s="4"/>
      <c r="J137" s="38"/>
      <c r="K137" s="37"/>
    </row>
    <row r="138" spans="1:11" ht="15" customHeight="1">
      <c r="A138" s="166" t="s">
        <v>967</v>
      </c>
      <c r="B138" s="4"/>
      <c r="C138" s="8"/>
      <c r="D138" s="169"/>
      <c r="E138" s="61">
        <v>30.84</v>
      </c>
      <c r="F138" s="57"/>
      <c r="G138" s="53"/>
      <c r="H138" s="41"/>
      <c r="I138" s="166" t="s">
        <v>968</v>
      </c>
      <c r="J138" s="38"/>
      <c r="K138" s="37"/>
    </row>
    <row r="139" spans="1:11" ht="15" customHeight="1">
      <c r="A139" s="166" t="s">
        <v>969</v>
      </c>
      <c r="B139" s="4"/>
      <c r="C139" s="8"/>
      <c r="D139" s="169"/>
      <c r="E139" s="64">
        <v>134.55</v>
      </c>
      <c r="F139" s="57"/>
      <c r="G139" s="53"/>
      <c r="H139" s="41"/>
      <c r="I139" s="166" t="s">
        <v>970</v>
      </c>
      <c r="J139" s="38"/>
      <c r="K139" s="37"/>
    </row>
    <row r="140" spans="1:11" ht="15" customHeight="1">
      <c r="A140" s="49"/>
      <c r="B140" s="49"/>
      <c r="C140" s="8"/>
      <c r="D140" s="8"/>
      <c r="E140" s="57"/>
      <c r="F140" s="57"/>
      <c r="G140" s="41"/>
      <c r="H140" s="41"/>
      <c r="I140" s="4"/>
      <c r="J140" s="38"/>
      <c r="K140" s="37"/>
    </row>
    <row r="141" spans="1:11" ht="15" customHeight="1" thickBot="1">
      <c r="A141" s="48" t="s">
        <v>100</v>
      </c>
      <c r="B141" s="48"/>
      <c r="C141" s="8"/>
      <c r="D141" s="8"/>
      <c r="E141" s="23"/>
      <c r="F141" s="61"/>
      <c r="G141" s="65">
        <f>SUM(E138:E139)</f>
        <v>165.39000000000001</v>
      </c>
      <c r="H141" s="41"/>
      <c r="I141" s="4"/>
      <c r="J141" s="38"/>
      <c r="K141" s="37"/>
    </row>
    <row r="142" spans="1:11" ht="15" customHeight="1" thickTop="1">
      <c r="A142" s="48"/>
      <c r="B142" s="4"/>
      <c r="C142" s="4"/>
      <c r="D142" s="4"/>
      <c r="E142" s="51"/>
      <c r="F142" s="51"/>
      <c r="G142" s="87"/>
      <c r="H142" s="1"/>
      <c r="I142" s="4"/>
      <c r="J142" s="38"/>
      <c r="K142" s="37"/>
    </row>
    <row r="143" spans="1:11" ht="15" customHeight="1">
      <c r="A143" s="49" t="s">
        <v>149</v>
      </c>
      <c r="B143" s="49"/>
      <c r="C143" s="8"/>
      <c r="D143" s="8"/>
      <c r="E143" s="57"/>
      <c r="F143" s="57"/>
      <c r="G143" s="53"/>
      <c r="H143" s="41"/>
      <c r="I143" s="4"/>
      <c r="J143" s="4"/>
      <c r="K143" s="99"/>
    </row>
    <row r="144" spans="1:11" ht="15" customHeight="1">
      <c r="A144" s="166" t="s">
        <v>971</v>
      </c>
      <c r="B144" s="4"/>
      <c r="C144" s="8"/>
      <c r="D144" s="8"/>
      <c r="E144" s="64">
        <v>131.19</v>
      </c>
      <c r="F144" s="57"/>
      <c r="G144" s="53"/>
      <c r="H144" s="41"/>
      <c r="I144" s="4" t="s">
        <v>245</v>
      </c>
      <c r="J144" s="4"/>
      <c r="K144" s="99"/>
    </row>
    <row r="145" spans="1:11" ht="15" customHeight="1">
      <c r="A145" s="49"/>
      <c r="B145" s="49"/>
      <c r="C145" s="8"/>
      <c r="D145" s="8"/>
      <c r="E145" s="57"/>
      <c r="F145" s="57"/>
      <c r="G145" s="41"/>
      <c r="H145" s="41"/>
      <c r="I145" s="4"/>
      <c r="J145" s="4"/>
      <c r="K145" s="99"/>
    </row>
    <row r="146" spans="1:11" ht="15" customHeight="1" thickBot="1">
      <c r="A146" s="48" t="s">
        <v>231</v>
      </c>
      <c r="B146" s="48"/>
      <c r="C146" s="8"/>
      <c r="D146" s="8"/>
      <c r="E146" s="23"/>
      <c r="F146" s="61"/>
      <c r="G146" s="65">
        <f>SUM(E144:E144)</f>
        <v>131.19</v>
      </c>
      <c r="H146" s="41"/>
      <c r="I146" s="4"/>
      <c r="J146" s="4"/>
      <c r="K146" s="99"/>
    </row>
    <row r="147" spans="1:11" ht="15" customHeight="1" thickTop="1">
      <c r="A147" s="49"/>
      <c r="B147" s="49"/>
      <c r="C147" s="8"/>
      <c r="D147" s="8"/>
      <c r="E147" s="57"/>
      <c r="F147" s="57"/>
      <c r="G147" s="41"/>
      <c r="H147" s="41"/>
      <c r="I147" s="4"/>
      <c r="J147" s="4"/>
      <c r="K147" s="99"/>
    </row>
    <row r="148" spans="1:11" ht="15" customHeight="1">
      <c r="A148" s="49" t="s">
        <v>277</v>
      </c>
      <c r="B148" s="108"/>
      <c r="C148"/>
      <c r="D148"/>
      <c r="F148" s="88"/>
      <c r="G148" s="88"/>
      <c r="H148"/>
      <c r="I148"/>
      <c r="J148" s="34"/>
      <c r="K148" s="35"/>
    </row>
    <row r="149" spans="1:11" ht="15" customHeight="1">
      <c r="A149" s="166" t="s">
        <v>972</v>
      </c>
      <c r="B149" s="4"/>
      <c r="C149"/>
      <c r="D149" t="s">
        <v>21</v>
      </c>
      <c r="E149" s="66">
        <v>139.19</v>
      </c>
      <c r="F149" s="88"/>
      <c r="G149" s="88"/>
      <c r="H149"/>
      <c r="I149" t="s">
        <v>973</v>
      </c>
      <c r="J149" s="34"/>
      <c r="K149" s="35"/>
    </row>
    <row r="150" spans="1:11" ht="15" customHeight="1">
      <c r="A150"/>
      <c r="B150" s="108"/>
      <c r="C150"/>
      <c r="D150"/>
      <c r="F150" s="88"/>
      <c r="G150" s="88"/>
      <c r="H150"/>
      <c r="I150"/>
      <c r="J150" s="34"/>
      <c r="K150" s="35"/>
    </row>
    <row r="151" spans="1:11" ht="15" customHeight="1" thickBot="1">
      <c r="A151" s="67" t="s">
        <v>278</v>
      </c>
      <c r="B151" s="108"/>
      <c r="C151"/>
      <c r="D151"/>
      <c r="F151" s="88"/>
      <c r="G151" s="68">
        <f>SUM(E149)</f>
        <v>139.19</v>
      </c>
      <c r="H151"/>
      <c r="I151"/>
      <c r="J151" s="34"/>
      <c r="K151" s="9"/>
    </row>
    <row r="152" spans="1:11" ht="15" customHeight="1" thickTop="1">
      <c r="A152" s="67"/>
      <c r="B152" s="108"/>
      <c r="C152"/>
      <c r="D152"/>
      <c r="F152" s="88"/>
      <c r="G152" s="88"/>
      <c r="H152"/>
      <c r="I152"/>
      <c r="J152" s="34"/>
      <c r="K152" s="9"/>
    </row>
    <row r="153" spans="1:9" ht="15" customHeight="1">
      <c r="A153" s="49" t="s">
        <v>161</v>
      </c>
      <c r="B153" s="48"/>
      <c r="C153" s="4"/>
      <c r="D153" s="4"/>
      <c r="E153" s="23"/>
      <c r="F153" s="87"/>
      <c r="G153" s="87"/>
      <c r="H153" s="1"/>
      <c r="I153" s="4"/>
    </row>
    <row r="154" spans="1:9" ht="15" customHeight="1">
      <c r="A154" s="166" t="s">
        <v>974</v>
      </c>
      <c r="B154" s="4"/>
      <c r="C154" s="4"/>
      <c r="D154" s="4"/>
      <c r="E154" s="55">
        <v>217.57</v>
      </c>
      <c r="F154" s="55"/>
      <c r="I154" s="23" t="s">
        <v>212</v>
      </c>
    </row>
    <row r="155" spans="1:9" ht="15" customHeight="1">
      <c r="A155" s="170" t="s">
        <v>976</v>
      </c>
      <c r="B155" s="4"/>
      <c r="C155" s="3"/>
      <c r="D155" s="21"/>
      <c r="E155" s="55">
        <v>382.86</v>
      </c>
      <c r="F155" s="54"/>
      <c r="I155" s="13" t="s">
        <v>213</v>
      </c>
    </row>
    <row r="156" spans="1:9" ht="15" customHeight="1">
      <c r="A156" s="166" t="s">
        <v>975</v>
      </c>
      <c r="B156" s="4"/>
      <c r="C156" s="3"/>
      <c r="D156" s="3"/>
      <c r="E156" s="50">
        <v>162.04</v>
      </c>
      <c r="F156" s="55"/>
      <c r="I156" s="13" t="s">
        <v>214</v>
      </c>
    </row>
    <row r="157" spans="1:9" ht="15" customHeight="1">
      <c r="A157" s="4"/>
      <c r="B157" s="4"/>
      <c r="C157" s="3"/>
      <c r="D157" s="3"/>
      <c r="E157" s="54"/>
      <c r="F157" s="54"/>
      <c r="I157" s="13"/>
    </row>
    <row r="158" spans="1:9" ht="15" customHeight="1" thickBot="1">
      <c r="A158" s="48" t="s">
        <v>215</v>
      </c>
      <c r="B158" s="48"/>
      <c r="C158" s="4"/>
      <c r="D158" s="4"/>
      <c r="E158" s="23"/>
      <c r="F158" s="61"/>
      <c r="G158" s="65">
        <f>SUM(E154:E156)</f>
        <v>762.47</v>
      </c>
      <c r="H158" s="25"/>
      <c r="I158" s="4"/>
    </row>
    <row r="159" spans="1:9" ht="15" customHeight="1" thickTop="1">
      <c r="A159" s="48"/>
      <c r="B159" s="48"/>
      <c r="C159" s="4"/>
      <c r="D159" s="4"/>
      <c r="E159" s="23"/>
      <c r="F159" s="61"/>
      <c r="G159" s="61"/>
      <c r="H159" s="25"/>
      <c r="I159" s="4"/>
    </row>
    <row r="160" spans="1:9" ht="15" customHeight="1">
      <c r="A160" s="49" t="s">
        <v>162</v>
      </c>
      <c r="B160" s="5"/>
      <c r="C160" s="4"/>
      <c r="D160" s="4"/>
      <c r="E160" s="57"/>
      <c r="F160" s="57"/>
      <c r="G160" s="25"/>
      <c r="H160" s="25"/>
      <c r="I160" s="4"/>
    </row>
    <row r="161" spans="1:9" ht="15" customHeight="1">
      <c r="A161" s="4" t="s">
        <v>276</v>
      </c>
      <c r="B161" s="4"/>
      <c r="C161" s="3"/>
      <c r="D161" s="4"/>
      <c r="E161" s="50">
        <v>3219.6</v>
      </c>
      <c r="F161" s="52"/>
      <c r="G161" s="1"/>
      <c r="H161" s="1"/>
      <c r="I161" s="4" t="s">
        <v>111</v>
      </c>
    </row>
    <row r="162" spans="1:10" ht="15" customHeight="1">
      <c r="A162" s="4"/>
      <c r="B162" s="4"/>
      <c r="C162" s="4"/>
      <c r="D162" s="4"/>
      <c r="E162" s="51"/>
      <c r="F162" s="52"/>
      <c r="G162" s="1"/>
      <c r="H162" s="1"/>
      <c r="I162" s="4"/>
      <c r="J162" s="26"/>
    </row>
    <row r="163" spans="1:9" ht="15" customHeight="1" thickBot="1">
      <c r="A163" s="48" t="s">
        <v>222</v>
      </c>
      <c r="B163" s="5"/>
      <c r="C163" s="4"/>
      <c r="D163" s="4"/>
      <c r="E163" s="57"/>
      <c r="F163" s="57"/>
      <c r="G163" s="97">
        <f>SUM(E161:E161)</f>
        <v>3219.6</v>
      </c>
      <c r="H163" s="1"/>
      <c r="I163" s="4"/>
    </row>
    <row r="164" spans="1:9" ht="15" customHeight="1" thickTop="1">
      <c r="A164" s="48"/>
      <c r="B164" s="5"/>
      <c r="C164" s="4"/>
      <c r="D164" s="4"/>
      <c r="E164" s="57"/>
      <c r="F164" s="57"/>
      <c r="H164" s="1"/>
      <c r="I164" s="4"/>
    </row>
    <row r="165" spans="1:6" ht="15" customHeight="1">
      <c r="A165" s="49" t="s">
        <v>163</v>
      </c>
      <c r="B165" s="49"/>
      <c r="C165" s="4"/>
      <c r="D165" s="4"/>
      <c r="E165" s="60"/>
      <c r="F165" s="60"/>
    </row>
    <row r="166" spans="1:9" ht="15" customHeight="1">
      <c r="A166" s="166" t="s">
        <v>977</v>
      </c>
      <c r="B166" s="4"/>
      <c r="C166" s="4"/>
      <c r="D166" s="4"/>
      <c r="E166" s="87">
        <v>4.35</v>
      </c>
      <c r="F166" s="58"/>
      <c r="I166" s="176" t="s">
        <v>978</v>
      </c>
    </row>
    <row r="167" spans="1:9" ht="15" customHeight="1">
      <c r="A167" s="166" t="s">
        <v>979</v>
      </c>
      <c r="B167" s="4"/>
      <c r="C167" s="4"/>
      <c r="D167" s="4"/>
      <c r="E167" s="87">
        <v>42.46</v>
      </c>
      <c r="F167" s="58"/>
      <c r="I167" s="176" t="s">
        <v>259</v>
      </c>
    </row>
    <row r="168" spans="1:9" ht="15" customHeight="1">
      <c r="A168" s="166" t="s">
        <v>980</v>
      </c>
      <c r="B168" s="4"/>
      <c r="C168" s="4"/>
      <c r="D168" s="4"/>
      <c r="E168" s="87">
        <v>11.01</v>
      </c>
      <c r="F168" s="58"/>
      <c r="I168" s="176" t="s">
        <v>981</v>
      </c>
    </row>
    <row r="169" spans="1:9" ht="15" customHeight="1">
      <c r="A169" s="166" t="s">
        <v>982</v>
      </c>
      <c r="B169" s="4"/>
      <c r="C169" s="4"/>
      <c r="D169" s="4"/>
      <c r="E169" s="66">
        <v>62.01</v>
      </c>
      <c r="F169" s="58"/>
      <c r="I169" s="176" t="s">
        <v>983</v>
      </c>
    </row>
    <row r="170" spans="1:9" ht="15" customHeight="1">
      <c r="A170" s="4"/>
      <c r="B170" s="4"/>
      <c r="C170" s="4"/>
      <c r="D170" s="4"/>
      <c r="E170" s="58"/>
      <c r="F170" s="58"/>
      <c r="G170" s="1"/>
      <c r="H170" s="1"/>
      <c r="I170" s="33"/>
    </row>
    <row r="171" spans="1:11" ht="15" customHeight="1" thickBot="1">
      <c r="A171" s="48" t="s">
        <v>216</v>
      </c>
      <c r="B171" s="48"/>
      <c r="C171" s="4"/>
      <c r="D171" s="4"/>
      <c r="E171" s="23"/>
      <c r="F171" s="87"/>
      <c r="G171" s="69">
        <f>SUM(E166:E169)</f>
        <v>119.83</v>
      </c>
      <c r="H171" s="1"/>
      <c r="I171" s="33"/>
      <c r="J171" s="34"/>
      <c r="K171" s="33"/>
    </row>
    <row r="172" spans="1:11" ht="15" customHeight="1" thickTop="1">
      <c r="A172" s="48"/>
      <c r="B172" s="48"/>
      <c r="C172" s="4"/>
      <c r="D172" s="4"/>
      <c r="E172" s="23"/>
      <c r="F172" s="87"/>
      <c r="G172" s="87"/>
      <c r="H172" s="1"/>
      <c r="I172" s="33"/>
      <c r="J172" s="34"/>
      <c r="K172" s="33"/>
    </row>
    <row r="173" spans="1:11" ht="15" customHeight="1">
      <c r="A173" s="49" t="s">
        <v>167</v>
      </c>
      <c r="B173" s="48"/>
      <c r="C173" s="4"/>
      <c r="D173" s="4"/>
      <c r="E173" s="23"/>
      <c r="F173" s="87"/>
      <c r="G173" s="87"/>
      <c r="H173" s="1"/>
      <c r="I173" s="33"/>
      <c r="J173" s="34"/>
      <c r="K173" s="42"/>
    </row>
    <row r="174" spans="1:11" ht="15" customHeight="1">
      <c r="A174" s="166" t="s">
        <v>986</v>
      </c>
      <c r="B174" s="4"/>
      <c r="C174" s="3"/>
      <c r="D174" s="4"/>
      <c r="E174" s="101">
        <v>45</v>
      </c>
      <c r="F174" s="87"/>
      <c r="G174" s="87"/>
      <c r="H174" s="1"/>
      <c r="I174" s="175" t="s">
        <v>987</v>
      </c>
      <c r="J174" s="34"/>
      <c r="K174" s="42"/>
    </row>
    <row r="175" spans="1:11" ht="15" customHeight="1">
      <c r="A175" s="4"/>
      <c r="B175" s="48"/>
      <c r="C175" s="3"/>
      <c r="D175" s="4"/>
      <c r="E175" s="100"/>
      <c r="F175" s="87"/>
      <c r="G175" s="87"/>
      <c r="H175" s="1"/>
      <c r="I175" s="33"/>
      <c r="J175" s="34"/>
      <c r="K175" s="42"/>
    </row>
    <row r="176" spans="1:11" ht="15" customHeight="1" thickBot="1">
      <c r="A176" s="48" t="s">
        <v>249</v>
      </c>
      <c r="B176" s="48"/>
      <c r="C176" s="3"/>
      <c r="D176" s="4"/>
      <c r="E176" s="100"/>
      <c r="F176" s="87"/>
      <c r="G176" s="69">
        <f>SUM(E174:E174)</f>
        <v>45</v>
      </c>
      <c r="H176" s="1"/>
      <c r="I176" s="33"/>
      <c r="J176" s="34"/>
      <c r="K176" s="42"/>
    </row>
    <row r="177" spans="1:11" ht="15" customHeight="1" thickTop="1">
      <c r="A177" s="48"/>
      <c r="B177" s="48"/>
      <c r="C177" s="4"/>
      <c r="D177" s="4"/>
      <c r="E177" s="23"/>
      <c r="F177" s="87"/>
      <c r="G177" s="87"/>
      <c r="H177" s="1"/>
      <c r="I177" s="33"/>
      <c r="J177" s="34"/>
      <c r="K177" s="42"/>
    </row>
    <row r="178" spans="1:11" ht="15" customHeight="1">
      <c r="A178" s="49" t="s">
        <v>189</v>
      </c>
      <c r="B178" s="5"/>
      <c r="C178" s="13"/>
      <c r="D178" s="13"/>
      <c r="E178" s="23"/>
      <c r="F178" s="23"/>
      <c r="G178" s="23"/>
      <c r="H178" s="23"/>
      <c r="I178" s="23"/>
      <c r="J178" s="34"/>
      <c r="K178" s="42"/>
    </row>
    <row r="179" spans="1:11" ht="15" customHeight="1">
      <c r="A179" s="166" t="s">
        <v>988</v>
      </c>
      <c r="B179" s="4"/>
      <c r="C179" s="3"/>
      <c r="D179" s="13"/>
      <c r="E179" s="64">
        <v>20</v>
      </c>
      <c r="F179" s="61"/>
      <c r="G179" s="25"/>
      <c r="H179" s="25"/>
      <c r="I179" s="170" t="s">
        <v>125</v>
      </c>
      <c r="J179" s="34"/>
      <c r="K179" s="42"/>
    </row>
    <row r="180" spans="1:11" ht="15" customHeight="1">
      <c r="A180" s="49"/>
      <c r="B180" s="5"/>
      <c r="C180" s="13"/>
      <c r="D180" s="13"/>
      <c r="E180" s="61"/>
      <c r="F180" s="61"/>
      <c r="G180" s="25"/>
      <c r="H180" s="25"/>
      <c r="I180" s="13"/>
      <c r="J180" s="34"/>
      <c r="K180" s="42"/>
    </row>
    <row r="181" spans="1:11" ht="15" customHeight="1" thickBot="1">
      <c r="A181" s="48" t="s">
        <v>261</v>
      </c>
      <c r="B181" s="5"/>
      <c r="C181" s="13"/>
      <c r="D181" s="13"/>
      <c r="E181" s="61"/>
      <c r="F181" s="61"/>
      <c r="G181" s="46">
        <f>SUM(E179)</f>
        <v>20</v>
      </c>
      <c r="H181" s="25"/>
      <c r="I181" s="13"/>
      <c r="J181" s="34"/>
      <c r="K181" s="42"/>
    </row>
    <row r="182" spans="1:11" ht="15" customHeight="1" thickTop="1">
      <c r="A182" s="48"/>
      <c r="B182" s="48"/>
      <c r="C182" s="4"/>
      <c r="D182" s="4"/>
      <c r="E182" s="23"/>
      <c r="F182" s="87"/>
      <c r="G182" s="87"/>
      <c r="H182" s="1"/>
      <c r="I182" s="33"/>
      <c r="J182" s="34"/>
      <c r="K182" s="42"/>
    </row>
    <row r="183" spans="1:11" ht="15" customHeight="1">
      <c r="A183" s="48"/>
      <c r="B183" s="48"/>
      <c r="C183" s="4"/>
      <c r="D183" s="4"/>
      <c r="E183" s="23"/>
      <c r="F183" s="87"/>
      <c r="G183" s="87"/>
      <c r="H183" s="1"/>
      <c r="I183" s="33"/>
      <c r="J183" s="34"/>
      <c r="K183" s="42"/>
    </row>
    <row r="184" spans="1:11" ht="15" customHeight="1">
      <c r="A184" s="49" t="s">
        <v>253</v>
      </c>
      <c r="B184" s="4"/>
      <c r="C184" s="4"/>
      <c r="D184" s="4"/>
      <c r="E184" s="52"/>
      <c r="F184" s="52"/>
      <c r="G184" s="1"/>
      <c r="H184" s="1"/>
      <c r="I184" s="4"/>
      <c r="J184" s="11"/>
      <c r="K184" s="33"/>
    </row>
    <row r="185" spans="1:11" ht="15" customHeight="1">
      <c r="A185" s="166" t="s">
        <v>989</v>
      </c>
      <c r="B185" s="4"/>
      <c r="C185" s="4"/>
      <c r="D185" s="4"/>
      <c r="E185" s="51">
        <v>30</v>
      </c>
      <c r="F185" s="52"/>
      <c r="G185" s="1"/>
      <c r="H185" s="1"/>
      <c r="I185" s="166" t="s">
        <v>499</v>
      </c>
      <c r="J185" s="11"/>
      <c r="K185" s="33"/>
    </row>
    <row r="186" spans="1:11" ht="15" customHeight="1">
      <c r="A186" s="166" t="s">
        <v>990</v>
      </c>
      <c r="B186" s="4"/>
      <c r="C186" s="4"/>
      <c r="D186" s="4"/>
      <c r="E186" s="55">
        <v>1.75</v>
      </c>
      <c r="F186" s="52"/>
      <c r="G186" s="1"/>
      <c r="H186" s="1"/>
      <c r="I186" s="166" t="s">
        <v>499</v>
      </c>
      <c r="J186" s="11"/>
      <c r="K186" s="33"/>
    </row>
    <row r="187" spans="1:11" ht="15" customHeight="1">
      <c r="A187" s="166" t="s">
        <v>991</v>
      </c>
      <c r="B187" s="4"/>
      <c r="C187" s="4"/>
      <c r="D187" s="4"/>
      <c r="E187" s="55">
        <v>99.95</v>
      </c>
      <c r="F187" s="52"/>
      <c r="G187" s="1"/>
      <c r="H187" s="1"/>
      <c r="I187" s="166" t="s">
        <v>992</v>
      </c>
      <c r="J187" s="11"/>
      <c r="K187" s="33"/>
    </row>
    <row r="188" spans="1:11" ht="15" customHeight="1">
      <c r="A188" s="166" t="s">
        <v>993</v>
      </c>
      <c r="B188" s="4"/>
      <c r="C188" s="4"/>
      <c r="D188" s="4"/>
      <c r="E188" s="55">
        <v>104.71</v>
      </c>
      <c r="F188" s="52"/>
      <c r="G188" s="1"/>
      <c r="H188" s="1"/>
      <c r="I188" s="166" t="s">
        <v>994</v>
      </c>
      <c r="J188" s="11"/>
      <c r="K188" s="33"/>
    </row>
    <row r="189" spans="1:11" ht="15" customHeight="1">
      <c r="A189" s="166" t="s">
        <v>63</v>
      </c>
      <c r="B189" s="4"/>
      <c r="C189" s="4"/>
      <c r="D189" s="4"/>
      <c r="E189" s="50">
        <v>2.15</v>
      </c>
      <c r="F189" s="52"/>
      <c r="G189" s="1"/>
      <c r="H189" s="1"/>
      <c r="I189" s="166" t="s">
        <v>63</v>
      </c>
      <c r="J189" s="11"/>
      <c r="K189" s="33"/>
    </row>
    <row r="190" spans="1:11" ht="15" customHeight="1">
      <c r="A190" s="4"/>
      <c r="B190" s="4"/>
      <c r="C190" s="4"/>
      <c r="D190" s="4"/>
      <c r="E190" s="52"/>
      <c r="F190" s="52"/>
      <c r="G190" s="1"/>
      <c r="H190" s="1"/>
      <c r="I190" s="4"/>
      <c r="J190" s="11"/>
      <c r="K190" s="33"/>
    </row>
    <row r="191" spans="1:11" ht="15" customHeight="1" thickBot="1">
      <c r="A191" s="48" t="s">
        <v>254</v>
      </c>
      <c r="B191" s="5"/>
      <c r="C191" s="4"/>
      <c r="D191" s="4"/>
      <c r="E191" s="53"/>
      <c r="F191" s="53"/>
      <c r="G191" s="45">
        <f>SUM(E185:E189)</f>
        <v>238.55999999999997</v>
      </c>
      <c r="H191" s="32"/>
      <c r="I191" s="4"/>
      <c r="J191" s="11"/>
      <c r="K191" s="33"/>
    </row>
    <row r="192" spans="1:11" ht="15" customHeight="1" thickTop="1">
      <c r="A192" s="48"/>
      <c r="B192" s="5"/>
      <c r="C192" s="4"/>
      <c r="D192" s="4"/>
      <c r="E192" s="53"/>
      <c r="F192" s="53"/>
      <c r="G192" s="28"/>
      <c r="H192" s="32"/>
      <c r="I192" s="4"/>
      <c r="J192" s="11"/>
      <c r="K192" s="33"/>
    </row>
    <row r="193" spans="1:11" ht="15" customHeight="1">
      <c r="A193" s="49" t="s">
        <v>362</v>
      </c>
      <c r="B193" s="5"/>
      <c r="C193" s="4"/>
      <c r="D193" s="4"/>
      <c r="E193" s="53"/>
      <c r="F193" s="53"/>
      <c r="G193" s="28"/>
      <c r="H193" s="32"/>
      <c r="I193" s="4"/>
      <c r="J193" s="11"/>
      <c r="K193" s="33"/>
    </row>
    <row r="194" spans="1:11" ht="15" customHeight="1">
      <c r="A194" s="4" t="s">
        <v>67</v>
      </c>
      <c r="B194" s="4"/>
      <c r="C194" s="116" t="s">
        <v>154</v>
      </c>
      <c r="D194" s="166"/>
      <c r="E194" s="101">
        <v>327.9</v>
      </c>
      <c r="F194" s="53"/>
      <c r="G194" s="28"/>
      <c r="H194" s="32"/>
      <c r="I194" s="166" t="s">
        <v>363</v>
      </c>
      <c r="J194" s="11"/>
      <c r="K194" s="33"/>
    </row>
    <row r="195" spans="1:11" ht="15" customHeight="1">
      <c r="A195" s="48"/>
      <c r="B195" s="5"/>
      <c r="C195" s="4"/>
      <c r="D195" s="4"/>
      <c r="E195" s="53"/>
      <c r="F195" s="53"/>
      <c r="G195" s="28"/>
      <c r="H195" s="32"/>
      <c r="I195" s="4"/>
      <c r="J195" s="11"/>
      <c r="K195" s="33"/>
    </row>
    <row r="196" spans="1:11" ht="15" customHeight="1" thickBot="1">
      <c r="A196" s="48" t="s">
        <v>69</v>
      </c>
      <c r="B196" s="5"/>
      <c r="C196" s="4"/>
      <c r="D196" s="4"/>
      <c r="E196" s="53"/>
      <c r="F196" s="53"/>
      <c r="G196" s="45">
        <f>SUM(E194:E194)</f>
        <v>327.9</v>
      </c>
      <c r="H196" s="32"/>
      <c r="I196" s="4"/>
      <c r="J196" s="11"/>
      <c r="K196" s="33"/>
    </row>
    <row r="197" spans="1:11" ht="15" customHeight="1" thickTop="1">
      <c r="A197" s="48"/>
      <c r="B197" s="5"/>
      <c r="C197" s="4"/>
      <c r="D197" s="4"/>
      <c r="E197" s="53"/>
      <c r="F197" s="53"/>
      <c r="G197" s="28"/>
      <c r="H197" s="32"/>
      <c r="I197" s="4"/>
      <c r="J197" s="11"/>
      <c r="K197" s="33"/>
    </row>
    <row r="198" spans="1:11" ht="15" customHeight="1">
      <c r="A198" s="49" t="s">
        <v>14</v>
      </c>
      <c r="B198" s="5"/>
      <c r="C198" s="4"/>
      <c r="D198" s="4"/>
      <c r="E198" s="53"/>
      <c r="F198" s="53"/>
      <c r="G198" s="28"/>
      <c r="H198" s="32"/>
      <c r="I198" s="4"/>
      <c r="J198" s="11"/>
      <c r="K198" s="33"/>
    </row>
    <row r="199" spans="1:11" ht="15" customHeight="1">
      <c r="A199" s="4" t="s">
        <v>67</v>
      </c>
      <c r="B199" s="4"/>
      <c r="C199" s="116" t="s">
        <v>154</v>
      </c>
      <c r="D199" s="166" t="s">
        <v>21</v>
      </c>
      <c r="E199" s="100">
        <v>1142.74</v>
      </c>
      <c r="F199" s="53"/>
      <c r="G199" s="28"/>
      <c r="H199" s="32"/>
      <c r="I199" s="4" t="s">
        <v>246</v>
      </c>
      <c r="J199" s="11"/>
      <c r="K199" s="33"/>
    </row>
    <row r="200" spans="1:11" ht="15" customHeight="1">
      <c r="A200" s="4" t="s">
        <v>68</v>
      </c>
      <c r="B200" s="4"/>
      <c r="C200" s="116"/>
      <c r="D200" s="166" t="s">
        <v>21</v>
      </c>
      <c r="E200" s="101">
        <v>1225.24</v>
      </c>
      <c r="F200" s="53"/>
      <c r="G200" s="28"/>
      <c r="H200" s="32"/>
      <c r="I200" s="4" t="s">
        <v>247</v>
      </c>
      <c r="J200" s="11"/>
      <c r="K200" s="33"/>
    </row>
    <row r="201" spans="1:11" ht="15" customHeight="1">
      <c r="A201" s="48"/>
      <c r="B201" s="5"/>
      <c r="C201" s="4"/>
      <c r="D201" s="4"/>
      <c r="E201" s="53"/>
      <c r="F201" s="53"/>
      <c r="G201" s="28"/>
      <c r="H201" s="32"/>
      <c r="I201" s="4"/>
      <c r="J201" s="11"/>
      <c r="K201" s="33"/>
    </row>
    <row r="202" spans="1:11" ht="15" customHeight="1" thickBot="1">
      <c r="A202" s="48" t="s">
        <v>69</v>
      </c>
      <c r="B202" s="5"/>
      <c r="C202" s="4"/>
      <c r="D202" s="4"/>
      <c r="E202" s="53"/>
      <c r="F202" s="53"/>
      <c r="G202" s="45">
        <f>SUM(E199:E200)</f>
        <v>2367.98</v>
      </c>
      <c r="H202" s="32"/>
      <c r="I202" s="4"/>
      <c r="J202" s="11"/>
      <c r="K202" s="9"/>
    </row>
    <row r="203" spans="1:10" ht="15" customHeight="1" thickTop="1">
      <c r="A203" s="48"/>
      <c r="B203" s="5"/>
      <c r="C203" s="4"/>
      <c r="D203" s="4"/>
      <c r="E203" s="53"/>
      <c r="F203" s="53"/>
      <c r="G203" s="28"/>
      <c r="H203" s="32"/>
      <c r="I203" s="4"/>
      <c r="J203" s="4"/>
    </row>
    <row r="204" spans="1:10" ht="17.25" customHeight="1">
      <c r="A204" s="49" t="s">
        <v>205</v>
      </c>
      <c r="B204" s="5"/>
      <c r="C204" s="13"/>
      <c r="D204" s="13"/>
      <c r="E204" s="23"/>
      <c r="F204" s="23"/>
      <c r="G204" s="23"/>
      <c r="H204" s="23"/>
      <c r="I204" s="23"/>
      <c r="J204" s="4"/>
    </row>
    <row r="205" spans="1:10" ht="17.25" customHeight="1">
      <c r="A205" s="166" t="s">
        <v>995</v>
      </c>
      <c r="B205" s="4"/>
      <c r="C205" s="3"/>
      <c r="D205" s="13"/>
      <c r="E205" s="64">
        <v>27.2</v>
      </c>
      <c r="F205" s="61"/>
      <c r="G205" s="25"/>
      <c r="H205" s="25"/>
      <c r="I205" s="13" t="s">
        <v>203</v>
      </c>
      <c r="J205" s="4"/>
    </row>
    <row r="206" spans="1:10" ht="17.25" customHeight="1">
      <c r="A206" s="49"/>
      <c r="B206" s="5"/>
      <c r="C206" s="13"/>
      <c r="D206" s="13"/>
      <c r="E206" s="61"/>
      <c r="F206" s="61"/>
      <c r="G206" s="25"/>
      <c r="H206" s="25"/>
      <c r="I206" s="13"/>
      <c r="J206" s="4"/>
    </row>
    <row r="207" spans="1:10" ht="17.25" customHeight="1" thickBot="1">
      <c r="A207" s="48" t="s">
        <v>204</v>
      </c>
      <c r="B207" s="5"/>
      <c r="C207" s="13"/>
      <c r="D207" s="13"/>
      <c r="E207" s="61"/>
      <c r="F207" s="61"/>
      <c r="G207" s="46">
        <f>SUM(E205)</f>
        <v>27.2</v>
      </c>
      <c r="H207" s="25"/>
      <c r="I207" s="13"/>
      <c r="J207" s="4"/>
    </row>
    <row r="208" spans="1:10" ht="17.25" customHeight="1" thickTop="1">
      <c r="A208" s="48"/>
      <c r="B208" s="5"/>
      <c r="C208" s="4"/>
      <c r="D208" s="4"/>
      <c r="E208" s="53"/>
      <c r="F208" s="53"/>
      <c r="G208" s="28"/>
      <c r="H208" s="32"/>
      <c r="I208" s="4"/>
      <c r="J208" s="4"/>
    </row>
    <row r="209" spans="1:10" ht="17.25" customHeight="1">
      <c r="A209" s="49" t="s">
        <v>996</v>
      </c>
      <c r="B209" s="5"/>
      <c r="C209" s="4"/>
      <c r="D209" s="4"/>
      <c r="E209" s="53"/>
      <c r="F209" s="53"/>
      <c r="G209" s="28"/>
      <c r="H209" s="32"/>
      <c r="I209" s="4"/>
      <c r="J209" s="4"/>
    </row>
    <row r="210" spans="1:10" ht="17.25" customHeight="1">
      <c r="A210" s="166" t="s">
        <v>358</v>
      </c>
      <c r="B210" s="4"/>
      <c r="C210" s="116" t="s">
        <v>154</v>
      </c>
      <c r="D210" s="166"/>
      <c r="E210" s="100">
        <v>28.8</v>
      </c>
      <c r="F210" s="53"/>
      <c r="G210" s="28"/>
      <c r="H210" s="32"/>
      <c r="I210" s="166" t="s">
        <v>499</v>
      </c>
      <c r="J210" s="4"/>
    </row>
    <row r="211" spans="1:10" ht="17.25" customHeight="1">
      <c r="A211" s="166" t="s">
        <v>358</v>
      </c>
      <c r="B211" s="4"/>
      <c r="C211" s="116"/>
      <c r="D211" s="166"/>
      <c r="E211" s="101">
        <v>22.5</v>
      </c>
      <c r="F211" s="53"/>
      <c r="G211" s="28"/>
      <c r="H211" s="32"/>
      <c r="I211" s="166" t="s">
        <v>127</v>
      </c>
      <c r="J211" s="4"/>
    </row>
    <row r="212" spans="1:10" ht="17.25" customHeight="1">
      <c r="A212" s="48"/>
      <c r="B212" s="5"/>
      <c r="C212" s="4"/>
      <c r="D212" s="4"/>
      <c r="E212" s="53"/>
      <c r="F212" s="53"/>
      <c r="G212" s="28"/>
      <c r="H212" s="32"/>
      <c r="I212" s="4"/>
      <c r="J212" s="4"/>
    </row>
    <row r="213" spans="1:10" ht="17.25" customHeight="1" thickBot="1">
      <c r="A213" s="48" t="s">
        <v>230</v>
      </c>
      <c r="B213" s="5"/>
      <c r="C213" s="4"/>
      <c r="D213" s="4"/>
      <c r="E213" s="53"/>
      <c r="F213" s="53"/>
      <c r="G213" s="45">
        <f>SUM(E210:E211)</f>
        <v>51.3</v>
      </c>
      <c r="H213" s="32"/>
      <c r="I213" s="4"/>
      <c r="J213" s="4"/>
    </row>
    <row r="214" spans="1:10" ht="17.25" customHeight="1" thickTop="1">
      <c r="A214" s="48"/>
      <c r="B214" s="5"/>
      <c r="C214" s="4"/>
      <c r="D214" s="4"/>
      <c r="E214" s="53"/>
      <c r="F214" s="53"/>
      <c r="G214" s="28"/>
      <c r="H214" s="32"/>
      <c r="I214" s="4"/>
      <c r="J214" s="4"/>
    </row>
    <row r="215" spans="1:10" ht="17.25" customHeight="1">
      <c r="A215" s="49" t="s">
        <v>122</v>
      </c>
      <c r="B215" s="5"/>
      <c r="C215" s="13"/>
      <c r="D215" s="13"/>
      <c r="E215" s="23"/>
      <c r="F215" s="23"/>
      <c r="G215" s="23"/>
      <c r="H215" s="23"/>
      <c r="I215" s="23"/>
      <c r="J215" s="4"/>
    </row>
    <row r="216" spans="1:10" ht="17.25" customHeight="1">
      <c r="A216" s="166" t="s">
        <v>997</v>
      </c>
      <c r="B216" s="4"/>
      <c r="C216" s="3"/>
      <c r="D216" s="13"/>
      <c r="E216" s="64">
        <v>570.5</v>
      </c>
      <c r="F216" s="61"/>
      <c r="G216" s="25"/>
      <c r="H216" s="25"/>
      <c r="I216" s="13" t="s">
        <v>259</v>
      </c>
      <c r="J216" s="4"/>
    </row>
    <row r="217" spans="1:10" ht="17.25" customHeight="1">
      <c r="A217" s="49"/>
      <c r="B217" s="5"/>
      <c r="C217" s="13"/>
      <c r="D217" s="13"/>
      <c r="E217" s="61"/>
      <c r="F217" s="61"/>
      <c r="G217" s="25"/>
      <c r="H217" s="25"/>
      <c r="I217" s="13"/>
      <c r="J217" s="4"/>
    </row>
    <row r="218" spans="1:10" ht="17.25" customHeight="1" thickBot="1">
      <c r="A218" s="48" t="s">
        <v>123</v>
      </c>
      <c r="B218" s="5"/>
      <c r="C218" s="13"/>
      <c r="D218" s="13"/>
      <c r="E218" s="61"/>
      <c r="F218" s="61"/>
      <c r="G218" s="46">
        <f>SUM(E216)</f>
        <v>570.5</v>
      </c>
      <c r="H218" s="25"/>
      <c r="I218" s="13"/>
      <c r="J218" s="4"/>
    </row>
    <row r="219" spans="1:10" ht="17.25" customHeight="1" thickTop="1">
      <c r="A219" s="48"/>
      <c r="B219" s="5"/>
      <c r="C219" s="4"/>
      <c r="D219" s="4"/>
      <c r="E219" s="53"/>
      <c r="F219" s="53"/>
      <c r="G219" s="28"/>
      <c r="H219" s="32"/>
      <c r="I219" s="4"/>
      <c r="J219" s="4"/>
    </row>
    <row r="220" spans="1:10" ht="15" customHeight="1">
      <c r="A220" s="49" t="s">
        <v>375</v>
      </c>
      <c r="B220" s="5"/>
      <c r="C220" s="13"/>
      <c r="D220" s="13"/>
      <c r="E220" s="23"/>
      <c r="F220" s="23"/>
      <c r="G220" s="23"/>
      <c r="H220" s="23"/>
      <c r="I220" s="23"/>
      <c r="J220" s="4"/>
    </row>
    <row r="221" spans="1:13" ht="15" customHeight="1">
      <c r="A221" s="166" t="s">
        <v>998</v>
      </c>
      <c r="B221" s="4"/>
      <c r="C221" s="3"/>
      <c r="D221" s="170"/>
      <c r="E221" s="61">
        <v>96.2</v>
      </c>
      <c r="F221" s="61"/>
      <c r="G221" s="25"/>
      <c r="H221" s="25"/>
      <c r="I221" s="170" t="s">
        <v>288</v>
      </c>
      <c r="J221" s="4"/>
      <c r="K221" s="9"/>
      <c r="M221" s="23"/>
    </row>
    <row r="222" spans="1:13" ht="15" customHeight="1">
      <c r="A222" s="166" t="s">
        <v>999</v>
      </c>
      <c r="B222" s="4"/>
      <c r="C222" s="3"/>
      <c r="D222" s="170"/>
      <c r="E222" s="64">
        <v>81.53</v>
      </c>
      <c r="F222" s="61"/>
      <c r="G222" s="25"/>
      <c r="H222" s="25"/>
      <c r="I222" s="170" t="s">
        <v>288</v>
      </c>
      <c r="J222" s="4"/>
      <c r="K222" s="9"/>
      <c r="M222" s="23"/>
    </row>
    <row r="223" spans="1:13" ht="15" customHeight="1">
      <c r="A223" s="49"/>
      <c r="B223" s="5"/>
      <c r="C223" s="13"/>
      <c r="D223" s="13"/>
      <c r="E223" s="61"/>
      <c r="F223" s="61"/>
      <c r="G223" s="25"/>
      <c r="H223" s="25"/>
      <c r="I223" s="13"/>
      <c r="J223" s="4"/>
      <c r="K223" s="9"/>
      <c r="M223" s="23"/>
    </row>
    <row r="224" spans="1:13" ht="15" customHeight="1" thickBot="1">
      <c r="A224" s="48" t="s">
        <v>396</v>
      </c>
      <c r="B224" s="5"/>
      <c r="C224" s="13"/>
      <c r="D224" s="13"/>
      <c r="E224" s="61"/>
      <c r="F224" s="61"/>
      <c r="G224" s="46">
        <f>SUM(E221:E222)</f>
        <v>177.73000000000002</v>
      </c>
      <c r="H224" s="25"/>
      <c r="I224" s="13"/>
      <c r="J224" s="4"/>
      <c r="K224" s="9"/>
      <c r="M224" s="23"/>
    </row>
    <row r="225" spans="1:13" ht="15" customHeight="1" thickTop="1">
      <c r="A225" s="48"/>
      <c r="B225" s="5"/>
      <c r="C225" s="13"/>
      <c r="D225" s="13"/>
      <c r="E225" s="61"/>
      <c r="F225" s="61"/>
      <c r="G225" s="25"/>
      <c r="H225" s="25"/>
      <c r="I225" s="13"/>
      <c r="J225" s="4"/>
      <c r="K225" s="9"/>
      <c r="M225" s="23"/>
    </row>
    <row r="226" spans="1:13" ht="15" customHeight="1">
      <c r="A226" s="49" t="s">
        <v>190</v>
      </c>
      <c r="B226" s="23"/>
      <c r="C226" s="13"/>
      <c r="D226" s="13"/>
      <c r="E226" s="61"/>
      <c r="F226" s="61"/>
      <c r="G226" s="25"/>
      <c r="H226" s="25"/>
      <c r="I226" s="13"/>
      <c r="J226" s="4"/>
      <c r="K226" s="9"/>
      <c r="M226" s="23"/>
    </row>
    <row r="227" spans="1:13" ht="15" customHeight="1">
      <c r="A227" s="166" t="s">
        <v>1000</v>
      </c>
      <c r="B227" s="4"/>
      <c r="C227" s="13"/>
      <c r="D227" s="13"/>
      <c r="E227" s="64">
        <v>200.22</v>
      </c>
      <c r="F227" s="61"/>
      <c r="G227" s="25"/>
      <c r="H227" s="25"/>
      <c r="I227" s="170" t="s">
        <v>147</v>
      </c>
      <c r="J227" s="4"/>
      <c r="K227" s="9"/>
      <c r="M227" s="23"/>
    </row>
    <row r="228" spans="1:13" ht="15" customHeight="1">
      <c r="A228" s="49"/>
      <c r="B228" s="4"/>
      <c r="C228" s="13"/>
      <c r="D228" s="13"/>
      <c r="E228" s="61"/>
      <c r="F228" s="61"/>
      <c r="G228" s="25"/>
      <c r="H228" s="25"/>
      <c r="I228" s="13"/>
      <c r="J228" s="4"/>
      <c r="K228" s="9"/>
      <c r="M228" s="23"/>
    </row>
    <row r="229" spans="1:13" ht="15" customHeight="1" thickBot="1">
      <c r="A229" s="48" t="s">
        <v>191</v>
      </c>
      <c r="B229" s="4"/>
      <c r="C229" s="13"/>
      <c r="D229" s="13"/>
      <c r="E229" s="61"/>
      <c r="F229" s="61"/>
      <c r="G229" s="46">
        <f>SUM(E227:E227)</f>
        <v>200.22</v>
      </c>
      <c r="H229" s="25"/>
      <c r="I229" s="13"/>
      <c r="J229" s="4"/>
      <c r="K229" s="9"/>
      <c r="M229" s="23"/>
    </row>
    <row r="230" spans="1:13" ht="15" customHeight="1" thickTop="1">
      <c r="A230" s="48"/>
      <c r="B230" s="4"/>
      <c r="C230" s="13"/>
      <c r="D230" s="13"/>
      <c r="E230" s="61"/>
      <c r="F230" s="61"/>
      <c r="G230" s="25"/>
      <c r="H230" s="25"/>
      <c r="I230" s="13"/>
      <c r="J230" s="4"/>
      <c r="K230" s="9"/>
      <c r="M230" s="23"/>
    </row>
    <row r="231" spans="1:13" ht="15" customHeight="1">
      <c r="A231" s="49" t="s">
        <v>94</v>
      </c>
      <c r="B231" s="5"/>
      <c r="C231" s="13"/>
      <c r="D231" s="13"/>
      <c r="E231" s="23"/>
      <c r="F231" s="23"/>
      <c r="G231" s="23"/>
      <c r="H231" s="23"/>
      <c r="I231" s="23"/>
      <c r="J231" s="4"/>
      <c r="K231" s="9"/>
      <c r="M231" s="23"/>
    </row>
    <row r="232" spans="1:13" ht="15" customHeight="1">
      <c r="A232" s="166" t="s">
        <v>1001</v>
      </c>
      <c r="B232" s="4"/>
      <c r="C232" s="3"/>
      <c r="D232" s="13"/>
      <c r="E232" s="61">
        <v>316.09</v>
      </c>
      <c r="F232" s="61"/>
      <c r="G232" s="25"/>
      <c r="H232" s="25"/>
      <c r="I232" s="170" t="s">
        <v>259</v>
      </c>
      <c r="J232" s="4"/>
      <c r="K232" s="9"/>
      <c r="M232" s="23"/>
    </row>
    <row r="233" spans="1:13" ht="15" customHeight="1">
      <c r="A233" s="166" t="s">
        <v>1002</v>
      </c>
      <c r="B233" s="4"/>
      <c r="C233" s="3"/>
      <c r="D233" s="13"/>
      <c r="E233" s="64">
        <v>50.98</v>
      </c>
      <c r="F233" s="61"/>
      <c r="G233" s="25"/>
      <c r="H233" s="25"/>
      <c r="I233" s="170" t="s">
        <v>1003</v>
      </c>
      <c r="J233" s="4"/>
      <c r="K233" s="9"/>
      <c r="M233" s="23"/>
    </row>
    <row r="234" spans="1:13" ht="15" customHeight="1">
      <c r="A234" s="49"/>
      <c r="B234" s="5"/>
      <c r="C234" s="13"/>
      <c r="D234" s="13"/>
      <c r="E234" s="61"/>
      <c r="F234" s="61"/>
      <c r="G234" s="25"/>
      <c r="H234" s="25"/>
      <c r="I234" s="13"/>
      <c r="J234" s="4"/>
      <c r="K234" s="9"/>
      <c r="M234" s="23"/>
    </row>
    <row r="235" spans="1:13" ht="15" customHeight="1" thickBot="1">
      <c r="A235" s="48" t="s">
        <v>95</v>
      </c>
      <c r="B235" s="5"/>
      <c r="C235" s="13"/>
      <c r="D235" s="13"/>
      <c r="E235" s="61"/>
      <c r="F235" s="61"/>
      <c r="G235" s="46">
        <f>SUM(E232:E233)</f>
        <v>367.07</v>
      </c>
      <c r="H235" s="25"/>
      <c r="I235" s="13"/>
      <c r="J235" s="4"/>
      <c r="K235" s="9"/>
      <c r="M235" s="23"/>
    </row>
    <row r="236" spans="1:13" ht="15" customHeight="1" thickTop="1">
      <c r="A236" s="48"/>
      <c r="B236" s="4"/>
      <c r="C236" s="13"/>
      <c r="D236" s="13"/>
      <c r="E236" s="61"/>
      <c r="F236" s="61"/>
      <c r="G236" s="25"/>
      <c r="H236" s="25"/>
      <c r="I236" s="13"/>
      <c r="J236" s="4"/>
      <c r="K236" s="9"/>
      <c r="M236" s="23"/>
    </row>
    <row r="237" spans="1:13" ht="1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4"/>
      <c r="K237" s="9"/>
      <c r="M237" s="23"/>
    </row>
    <row r="238" spans="1:13" ht="15" customHeight="1" thickBot="1">
      <c r="A238" s="27"/>
      <c r="B238" s="13"/>
      <c r="C238" s="13"/>
      <c r="D238" s="13"/>
      <c r="E238" s="155">
        <f>SUM(E79:E236)</f>
        <v>20700.360000000008</v>
      </c>
      <c r="F238" s="156"/>
      <c r="G238" s="155">
        <f>SUM(G79:G236)</f>
        <v>20700.36</v>
      </c>
      <c r="H238" s="1"/>
      <c r="I238" s="39" t="s">
        <v>1007</v>
      </c>
      <c r="J238" s="4"/>
      <c r="K238" s="9"/>
      <c r="M238" s="23"/>
    </row>
    <row r="239" spans="3:13" ht="15" customHeight="1" thickTop="1">
      <c r="C239" s="13"/>
      <c r="D239" s="13"/>
      <c r="E239" s="55"/>
      <c r="F239" s="55"/>
      <c r="I239" s="24" t="s">
        <v>1008</v>
      </c>
      <c r="J239" s="4"/>
      <c r="K239" s="9"/>
      <c r="M239" s="23"/>
    </row>
    <row r="240" spans="1:13" ht="15" customHeight="1">
      <c r="A240" s="16"/>
      <c r="B240" s="16"/>
      <c r="C240" s="13"/>
      <c r="D240" s="13"/>
      <c r="E240" s="55"/>
      <c r="F240" s="55"/>
      <c r="G240" s="20"/>
      <c r="I240" s="14"/>
      <c r="J240" s="4"/>
      <c r="K240" s="9"/>
      <c r="M240" s="23"/>
    </row>
    <row r="241" spans="1:13" ht="15" customHeight="1" thickBot="1">
      <c r="A241" s="16"/>
      <c r="B241" s="16"/>
      <c r="C241" s="13"/>
      <c r="D241" s="13"/>
      <c r="E241" s="154">
        <f>+E49+E238</f>
        <v>31517.37000000001</v>
      </c>
      <c r="F241" s="103"/>
      <c r="G241" s="154">
        <f>+G49+G238</f>
        <v>31517.370000000003</v>
      </c>
      <c r="H241" s="149"/>
      <c r="I241" s="31" t="s">
        <v>1009</v>
      </c>
      <c r="J241" s="4"/>
      <c r="K241" s="9"/>
      <c r="M241" s="23"/>
    </row>
    <row r="242" spans="1:13" ht="15" customHeight="1" thickTop="1">
      <c r="A242" s="16"/>
      <c r="B242" s="16"/>
      <c r="C242" s="13"/>
      <c r="D242" s="13"/>
      <c r="E242" s="55"/>
      <c r="F242" s="55"/>
      <c r="G242" s="20"/>
      <c r="I242" s="14"/>
      <c r="J242" s="4"/>
      <c r="K242" s="9"/>
      <c r="M242" s="23"/>
    </row>
    <row r="243" spans="1:12" ht="15" customHeight="1">
      <c r="A243" s="131" t="s">
        <v>625</v>
      </c>
      <c r="B243" s="11"/>
      <c r="C243" s="8"/>
      <c r="D243" s="8"/>
      <c r="E243" s="87"/>
      <c r="F243" s="87"/>
      <c r="G243" s="87"/>
      <c r="H243" s="1"/>
      <c r="I243" s="39"/>
      <c r="J243" s="34"/>
      <c r="K243" s="9"/>
      <c r="L243" s="29"/>
    </row>
    <row r="244" spans="1:12" ht="15" customHeight="1">
      <c r="A244" s="11"/>
      <c r="B244" s="11"/>
      <c r="C244" s="8"/>
      <c r="D244" s="8"/>
      <c r="E244" s="87"/>
      <c r="F244" s="87"/>
      <c r="G244" s="87"/>
      <c r="H244" s="1"/>
      <c r="I244" s="39"/>
      <c r="J244" s="34"/>
      <c r="K244" s="9"/>
      <c r="L244" s="29"/>
    </row>
    <row r="245" spans="1:12" ht="15" customHeight="1">
      <c r="A245" s="49" t="s">
        <v>480</v>
      </c>
      <c r="B245" s="5"/>
      <c r="C245" s="13"/>
      <c r="D245" s="13"/>
      <c r="E245" s="23"/>
      <c r="F245" s="23"/>
      <c r="G245" s="23"/>
      <c r="H245" s="23"/>
      <c r="I245" s="23"/>
      <c r="J245" s="34"/>
      <c r="K245" s="9"/>
      <c r="L245" s="29"/>
    </row>
    <row r="246" spans="1:12" ht="15" customHeight="1">
      <c r="A246" s="166" t="s">
        <v>1004</v>
      </c>
      <c r="B246" s="4"/>
      <c r="C246" s="3"/>
      <c r="D246" s="170" t="s">
        <v>21</v>
      </c>
      <c r="E246" s="64">
        <v>2564.13</v>
      </c>
      <c r="F246" s="61"/>
      <c r="G246" s="25"/>
      <c r="H246" s="25"/>
      <c r="I246" s="170" t="s">
        <v>1005</v>
      </c>
      <c r="J246" s="34"/>
      <c r="K246" s="9"/>
      <c r="L246" s="29"/>
    </row>
    <row r="247" spans="1:12" ht="15" customHeight="1">
      <c r="A247" s="49"/>
      <c r="B247" s="5"/>
      <c r="C247" s="13"/>
      <c r="D247" s="13"/>
      <c r="E247" s="61"/>
      <c r="F247" s="61"/>
      <c r="G247" s="25"/>
      <c r="H247" s="25"/>
      <c r="I247" s="13"/>
      <c r="J247" s="34"/>
      <c r="K247" s="9"/>
      <c r="L247" s="29"/>
    </row>
    <row r="248" spans="1:12" ht="15" customHeight="1" thickBot="1">
      <c r="A248" s="48" t="s">
        <v>492</v>
      </c>
      <c r="B248" s="5"/>
      <c r="C248" s="13"/>
      <c r="D248" s="13"/>
      <c r="E248" s="61"/>
      <c r="F248" s="61"/>
      <c r="G248" s="46">
        <f>SUM(E246)</f>
        <v>2564.13</v>
      </c>
      <c r="H248" s="25"/>
      <c r="I248" s="13"/>
      <c r="J248" s="34"/>
      <c r="K248" s="9"/>
      <c r="L248" s="29"/>
    </row>
    <row r="249" spans="1:12" ht="15" customHeight="1" thickTop="1">
      <c r="A249" s="11"/>
      <c r="B249" s="11"/>
      <c r="C249" s="8"/>
      <c r="D249" s="8"/>
      <c r="E249" s="87"/>
      <c r="F249" s="87"/>
      <c r="G249" s="87"/>
      <c r="H249" s="1"/>
      <c r="I249" s="39"/>
      <c r="J249" s="34"/>
      <c r="K249" s="9"/>
      <c r="L249" s="29"/>
    </row>
    <row r="250" spans="1:12" ht="15" customHeight="1">
      <c r="A250" s="48"/>
      <c r="B250" s="5"/>
      <c r="C250" s="13"/>
      <c r="D250" s="13"/>
      <c r="E250" s="61"/>
      <c r="F250" s="61"/>
      <c r="G250" s="25"/>
      <c r="H250" s="25"/>
      <c r="I250" s="13"/>
      <c r="J250" s="34"/>
      <c r="K250" s="9"/>
      <c r="L250" s="29"/>
    </row>
    <row r="251" spans="5:21" ht="15" customHeight="1" thickBot="1">
      <c r="E251" s="154">
        <f>+E59+E246</f>
        <v>5205.3</v>
      </c>
      <c r="F251" s="13"/>
      <c r="G251" s="154">
        <f>+G59+G248</f>
        <v>5205.3</v>
      </c>
      <c r="H251" s="13"/>
      <c r="I251" s="24" t="s">
        <v>1006</v>
      </c>
      <c r="J251" s="22"/>
      <c r="K251" s="23"/>
      <c r="M251" s="23"/>
      <c r="S251" s="23"/>
      <c r="U251" s="23"/>
    </row>
    <row r="252" spans="1:21" ht="15" customHeight="1" thickTop="1">
      <c r="A252" s="34"/>
      <c r="B252" s="15"/>
      <c r="C252" s="22"/>
      <c r="D252" s="22"/>
      <c r="E252" s="23"/>
      <c r="F252" s="23"/>
      <c r="G252" s="23"/>
      <c r="H252" s="23"/>
      <c r="I252" s="23"/>
      <c r="J252" s="22"/>
      <c r="K252" s="23"/>
      <c r="M252" s="23"/>
      <c r="S252" s="23"/>
      <c r="U252" s="23"/>
    </row>
    <row r="253" spans="1:21" ht="15" customHeight="1" thickBot="1">
      <c r="A253" s="171"/>
      <c r="B253" s="15"/>
      <c r="C253" s="22"/>
      <c r="D253" s="22"/>
      <c r="E253" s="201">
        <f>+E241+E251</f>
        <v>36722.67000000001</v>
      </c>
      <c r="F253" s="141"/>
      <c r="G253" s="201">
        <f>+G241+G251</f>
        <v>36722.670000000006</v>
      </c>
      <c r="H253" s="141"/>
      <c r="I253" s="141" t="s">
        <v>1010</v>
      </c>
      <c r="J253" s="22"/>
      <c r="K253" s="23"/>
      <c r="M253" s="23"/>
      <c r="S253" s="23"/>
      <c r="U253" s="23"/>
    </row>
    <row r="254" spans="1:21" ht="15" customHeight="1" thickTop="1">
      <c r="A254" s="13"/>
      <c r="B254" s="9"/>
      <c r="C254" s="22"/>
      <c r="D254" s="22"/>
      <c r="E254" s="23"/>
      <c r="F254" s="23"/>
      <c r="G254" s="23"/>
      <c r="H254" s="23"/>
      <c r="I254" s="23"/>
      <c r="J254" s="22"/>
      <c r="K254" s="23"/>
      <c r="M254" s="23"/>
      <c r="S254" s="23"/>
      <c r="U254" s="23"/>
    </row>
    <row r="255" spans="1:12" ht="1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34"/>
      <c r="K255" s="9"/>
      <c r="L255" s="29"/>
    </row>
    <row r="256" spans="1:12" ht="1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34"/>
      <c r="K256" s="9"/>
      <c r="L256" s="29"/>
    </row>
    <row r="257" spans="1:12" ht="1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34"/>
      <c r="K257" s="9"/>
      <c r="L257" s="29"/>
    </row>
    <row r="258" spans="1:12" ht="1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34"/>
      <c r="K258" s="9"/>
      <c r="L258" s="29"/>
    </row>
    <row r="259" spans="1:12" ht="15" customHeight="1">
      <c r="A259" s="27"/>
      <c r="B259" s="19"/>
      <c r="C259" s="13"/>
      <c r="D259" s="13"/>
      <c r="E259" s="111"/>
      <c r="F259" s="13"/>
      <c r="G259" s="112"/>
      <c r="H259" s="13"/>
      <c r="I259" s="24"/>
      <c r="J259" s="34"/>
      <c r="K259" s="9"/>
      <c r="L259" s="29"/>
    </row>
    <row r="260" spans="1:12" ht="15" customHeight="1">
      <c r="A260" s="27"/>
      <c r="B260" s="13"/>
      <c r="C260" s="13"/>
      <c r="D260" s="13"/>
      <c r="E260" s="55"/>
      <c r="F260" s="54"/>
      <c r="G260" s="25"/>
      <c r="H260" s="25"/>
      <c r="I260" s="12"/>
      <c r="J260" s="34"/>
      <c r="K260" s="9"/>
      <c r="L260" s="29"/>
    </row>
    <row r="261" spans="3:12" ht="15" customHeight="1">
      <c r="C261" s="13"/>
      <c r="D261" s="13"/>
      <c r="E261" s="55"/>
      <c r="F261" s="55"/>
      <c r="I261" s="13"/>
      <c r="J261" s="34"/>
      <c r="K261" s="9"/>
      <c r="L261" s="29"/>
    </row>
    <row r="262" spans="1:12" ht="15" customHeight="1">
      <c r="A262" s="16"/>
      <c r="B262" s="16"/>
      <c r="C262" s="13"/>
      <c r="D262" s="13"/>
      <c r="E262" s="55"/>
      <c r="F262" s="55"/>
      <c r="I262" s="14"/>
      <c r="J262" s="34"/>
      <c r="K262" s="35"/>
      <c r="L262" s="29"/>
    </row>
    <row r="263" spans="5:12" ht="15" customHeight="1">
      <c r="E263" s="62"/>
      <c r="F263" s="62"/>
      <c r="G263" s="20"/>
      <c r="H263" s="20"/>
      <c r="I263" s="24"/>
      <c r="J263" s="34"/>
      <c r="K263" s="35"/>
      <c r="L263" s="29"/>
    </row>
    <row r="264" spans="1:12" ht="15" customHeight="1">
      <c r="A264" s="19"/>
      <c r="B264" s="19"/>
      <c r="E264" s="54"/>
      <c r="F264" s="54"/>
      <c r="I264" s="13"/>
      <c r="J264" s="34"/>
      <c r="K264" s="35"/>
      <c r="L264" s="29"/>
    </row>
    <row r="265" spans="5:12" ht="15" customHeight="1">
      <c r="E265" s="55"/>
      <c r="F265" s="55"/>
      <c r="J265" s="34"/>
      <c r="K265" s="35"/>
      <c r="L265" s="29"/>
    </row>
    <row r="266" spans="1:12" ht="15" customHeight="1">
      <c r="A266" s="16"/>
      <c r="B266" s="16"/>
      <c r="C266" s="13"/>
      <c r="D266" s="13"/>
      <c r="E266" s="55"/>
      <c r="F266" s="55"/>
      <c r="I266" s="13"/>
      <c r="J266" s="34"/>
      <c r="K266" s="35"/>
      <c r="L266" s="29"/>
    </row>
    <row r="267" spans="1:12" ht="15" customHeight="1">
      <c r="A267" s="16"/>
      <c r="B267" s="16"/>
      <c r="C267" s="13"/>
      <c r="D267" s="13"/>
      <c r="E267" s="55"/>
      <c r="F267" s="55"/>
      <c r="I267" s="13"/>
      <c r="J267" s="34"/>
      <c r="K267" s="35"/>
      <c r="L267" s="29"/>
    </row>
    <row r="268" spans="5:12" ht="15" customHeight="1">
      <c r="E268" s="62"/>
      <c r="F268" s="62"/>
      <c r="G268" s="20"/>
      <c r="H268" s="20"/>
      <c r="I268" s="24"/>
      <c r="J268" s="34"/>
      <c r="K268" s="35"/>
      <c r="L268" s="29"/>
    </row>
    <row r="269" spans="10:12" ht="15" customHeight="1">
      <c r="J269" s="34"/>
      <c r="K269" s="35"/>
      <c r="L269" s="29"/>
    </row>
    <row r="270" spans="10:12" ht="15" customHeight="1">
      <c r="J270" s="34"/>
      <c r="K270" s="35"/>
      <c r="L270" s="29"/>
    </row>
    <row r="271" spans="10:12" ht="15" customHeight="1">
      <c r="J271" s="34"/>
      <c r="K271" s="35"/>
      <c r="L271" s="29"/>
    </row>
    <row r="272" spans="10:12" ht="15" customHeight="1">
      <c r="J272" s="34"/>
      <c r="K272" s="35"/>
      <c r="L272" s="29"/>
    </row>
    <row r="273" spans="10:12" ht="15" customHeight="1">
      <c r="J273" s="34"/>
      <c r="K273" s="35"/>
      <c r="L273" s="29"/>
    </row>
    <row r="274" spans="10:12" ht="15" customHeight="1">
      <c r="J274" s="34"/>
      <c r="K274" s="35"/>
      <c r="L274" s="29"/>
    </row>
    <row r="275" spans="10:12" ht="15" customHeight="1">
      <c r="J275" s="34"/>
      <c r="K275" s="35"/>
      <c r="L275" s="29"/>
    </row>
    <row r="276" spans="10:12" ht="15" customHeight="1">
      <c r="J276" s="34"/>
      <c r="K276" s="35"/>
      <c r="L276" s="29"/>
    </row>
    <row r="277" spans="10:12" ht="15" customHeight="1">
      <c r="J277" s="34"/>
      <c r="K277" s="35"/>
      <c r="L277" s="29"/>
    </row>
    <row r="278" spans="10:12" ht="15" customHeight="1">
      <c r="J278" s="34"/>
      <c r="K278" s="35"/>
      <c r="L278" s="29"/>
    </row>
    <row r="279" spans="10:12" ht="15" customHeight="1">
      <c r="J279" s="34"/>
      <c r="K279" s="35"/>
      <c r="L279" s="29"/>
    </row>
    <row r="280" spans="10:12" ht="15" customHeight="1">
      <c r="J280" s="34"/>
      <c r="K280" s="35"/>
      <c r="L280" s="29"/>
    </row>
    <row r="281" spans="10:12" ht="15" customHeight="1">
      <c r="J281" s="34"/>
      <c r="K281" s="35"/>
      <c r="L281" s="29"/>
    </row>
    <row r="282" spans="10:12" ht="15" customHeight="1">
      <c r="J282" s="4"/>
      <c r="K282" s="9"/>
      <c r="L282" s="29"/>
    </row>
    <row r="283" spans="10:12" ht="15" customHeight="1">
      <c r="J283" s="4"/>
      <c r="K283" s="9"/>
      <c r="L283" s="29"/>
    </row>
    <row r="284" spans="10:12" ht="15" customHeight="1">
      <c r="J284" s="4"/>
      <c r="K284" s="9"/>
      <c r="L284" s="29"/>
    </row>
    <row r="285" spans="10:12" ht="15" customHeight="1">
      <c r="J285" s="4"/>
      <c r="K285" s="9"/>
      <c r="L285" s="29"/>
    </row>
    <row r="286" spans="10:12" ht="15" customHeight="1">
      <c r="J286" s="4"/>
      <c r="K286" s="9"/>
      <c r="L286" s="29"/>
    </row>
    <row r="287" spans="10:12" ht="15" customHeight="1">
      <c r="J287" s="4"/>
      <c r="K287" s="9"/>
      <c r="L287" s="29"/>
    </row>
    <row r="288" ht="15" customHeight="1">
      <c r="L288" s="29"/>
    </row>
    <row r="289" spans="10:12" ht="15" customHeight="1" hidden="1">
      <c r="J289" s="14"/>
      <c r="L289" s="29"/>
    </row>
    <row r="290" spans="10:12" ht="15" customHeight="1" hidden="1">
      <c r="J290" s="14"/>
      <c r="L290" s="29"/>
    </row>
    <row r="291" spans="10:12" ht="15" customHeight="1" hidden="1">
      <c r="J291" s="14"/>
      <c r="L291" s="29"/>
    </row>
    <row r="292" spans="10:12" ht="15" customHeight="1" hidden="1">
      <c r="J292" s="14"/>
      <c r="L292" s="29"/>
    </row>
    <row r="293" spans="10:12" ht="15" customHeight="1">
      <c r="J293" s="14"/>
      <c r="L293" s="29"/>
    </row>
    <row r="294" spans="10:12" ht="15" customHeight="1">
      <c r="J294" s="14"/>
      <c r="L294" s="29"/>
    </row>
    <row r="295" spans="10:12" ht="15" customHeight="1">
      <c r="J295" s="14"/>
      <c r="L295" s="29"/>
    </row>
    <row r="296" spans="10:12" ht="15" customHeight="1">
      <c r="J296" s="14"/>
      <c r="L296" s="29"/>
    </row>
    <row r="297" spans="10:12" ht="15" customHeight="1">
      <c r="J297" s="14"/>
      <c r="L297" s="29"/>
    </row>
    <row r="298" spans="10:12" ht="15" customHeight="1">
      <c r="J298" s="14"/>
      <c r="K298" s="22"/>
      <c r="L298" s="29"/>
    </row>
    <row r="299" ht="8.25" customHeight="1">
      <c r="J299" s="14"/>
    </row>
    <row r="300" ht="15" customHeight="1">
      <c r="J300" s="14"/>
    </row>
    <row r="301" ht="15" customHeight="1"/>
    <row r="302" ht="15" customHeight="1"/>
    <row r="303" ht="8.25" customHeight="1"/>
    <row r="304" ht="15" customHeight="1"/>
    <row r="305" ht="9" customHeight="1"/>
    <row r="306" ht="15" customHeight="1"/>
    <row r="307" ht="15" customHeight="1"/>
    <row r="308" ht="15" customHeight="1"/>
    <row r="309" ht="15" customHeight="1"/>
  </sheetData>
  <sheetProtection/>
  <printOptions horizontalCentered="1"/>
  <pageMargins left="0.31" right="0.32" top="0.34" bottom="0.45" header="0.27" footer="0.45"/>
  <pageSetup horizontalDpi="300" verticalDpi="300" orientation="portrait" scale="65" r:id="rId1"/>
  <headerFooter alignWithMargins="0">
    <oddFooter>&amp;R&amp;P</oddFooter>
  </headerFooter>
  <rowBreaks count="1" manualBreakCount="1">
    <brk id="22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U291"/>
  <sheetViews>
    <sheetView zoomScale="75" zoomScaleNormal="75" zoomScalePageLayoutView="0" workbookViewId="0" topLeftCell="A259">
      <selection activeCell="A277" sqref="A277:I291"/>
    </sheetView>
  </sheetViews>
  <sheetFormatPr defaultColWidth="9.00390625" defaultRowHeight="14.25"/>
  <cols>
    <col min="1" max="1" width="33.00390625" style="12" customWidth="1"/>
    <col min="2" max="2" width="1.625" style="12" customWidth="1"/>
    <col min="3" max="3" width="3.50390625" style="17" hidden="1" customWidth="1"/>
    <col min="4" max="4" width="1.625" style="17" customWidth="1"/>
    <col min="5" max="5" width="14.125" style="63" customWidth="1"/>
    <col min="6" max="6" width="1.625" style="63" customWidth="1"/>
    <col min="7" max="7" width="12.375" style="7" customWidth="1"/>
    <col min="8" max="8" width="1.625" style="7" customWidth="1"/>
    <col min="9" max="9" width="49.125" style="16" customWidth="1"/>
    <col min="10" max="10" width="7.625" style="13" customWidth="1"/>
    <col min="11" max="11" width="12.75390625" style="18" customWidth="1"/>
    <col min="12" max="12" width="12.25390625" style="22" customWidth="1"/>
    <col min="13" max="13" width="13.625" style="22" customWidth="1"/>
    <col min="14" max="14" width="20.375" style="23" customWidth="1"/>
    <col min="15" max="15" width="6.00390625" style="23" customWidth="1"/>
    <col min="16" max="18" width="9.00390625" style="23" customWidth="1"/>
    <col min="19" max="19" width="9.00390625" style="22" customWidth="1"/>
    <col min="20" max="20" width="9.00390625" style="23" customWidth="1"/>
    <col min="21" max="21" width="9.00390625" style="22" customWidth="1"/>
    <col min="22" max="16384" width="9.00390625" style="23" customWidth="1"/>
  </cols>
  <sheetData>
    <row r="1" spans="1:7" ht="18">
      <c r="A1" s="81" t="s">
        <v>218</v>
      </c>
      <c r="B1" s="106"/>
      <c r="G1" s="107"/>
    </row>
    <row r="2" spans="1:7" ht="18">
      <c r="A2" s="80" t="s">
        <v>1016</v>
      </c>
      <c r="B2" s="80"/>
      <c r="G2" s="107"/>
    </row>
    <row r="3" spans="3:21" s="79" customFormat="1" ht="15" customHeight="1">
      <c r="C3" s="72"/>
      <c r="D3" s="72"/>
      <c r="E3" s="73"/>
      <c r="F3" s="73"/>
      <c r="G3" s="74"/>
      <c r="H3" s="74"/>
      <c r="I3" s="75"/>
      <c r="J3" s="76"/>
      <c r="K3" s="77"/>
      <c r="L3" s="78"/>
      <c r="M3" s="78"/>
      <c r="S3" s="78"/>
      <c r="U3" s="78"/>
    </row>
    <row r="4" spans="1:21" s="79" customFormat="1" ht="15" customHeight="1">
      <c r="A4" s="157" t="s">
        <v>12</v>
      </c>
      <c r="C4" s="72"/>
      <c r="D4" s="72"/>
      <c r="E4" s="73"/>
      <c r="F4" s="73"/>
      <c r="G4" s="74"/>
      <c r="H4" s="74"/>
      <c r="I4" s="75"/>
      <c r="J4" s="76"/>
      <c r="K4" s="77"/>
      <c r="L4" s="78"/>
      <c r="M4" s="78"/>
      <c r="S4" s="78"/>
      <c r="U4" s="78"/>
    </row>
    <row r="5" spans="3:21" s="79" customFormat="1" ht="15" customHeight="1">
      <c r="C5" s="72"/>
      <c r="D5" s="72"/>
      <c r="E5" s="73"/>
      <c r="F5" s="73"/>
      <c r="G5" s="74"/>
      <c r="H5" s="74"/>
      <c r="I5" s="75"/>
      <c r="J5" s="76"/>
      <c r="K5" s="77"/>
      <c r="L5" s="78"/>
      <c r="M5" s="78"/>
      <c r="S5" s="78"/>
      <c r="U5" s="78"/>
    </row>
    <row r="6" spans="1:11" ht="15" customHeight="1">
      <c r="A6" s="82" t="s">
        <v>156</v>
      </c>
      <c r="B6" s="19"/>
      <c r="C6" s="83"/>
      <c r="D6" s="13"/>
      <c r="E6" s="84" t="s">
        <v>157</v>
      </c>
      <c r="F6" s="13"/>
      <c r="G6" s="85" t="s">
        <v>158</v>
      </c>
      <c r="H6" s="13"/>
      <c r="I6" s="86" t="s">
        <v>159</v>
      </c>
      <c r="J6" s="17"/>
      <c r="K6" s="15"/>
    </row>
    <row r="7" spans="3:11" ht="15" customHeight="1">
      <c r="C7" s="13"/>
      <c r="D7" s="13"/>
      <c r="E7" s="71"/>
      <c r="F7" s="71"/>
      <c r="G7" s="30"/>
      <c r="H7" s="30"/>
      <c r="I7" s="13"/>
      <c r="J7" s="17"/>
      <c r="K7" s="15"/>
    </row>
    <row r="8" spans="1:11" ht="15" customHeight="1">
      <c r="A8" s="89" t="s">
        <v>27</v>
      </c>
      <c r="B8" s="89"/>
      <c r="C8" s="140"/>
      <c r="D8" s="79"/>
      <c r="E8" s="91"/>
      <c r="F8" s="92"/>
      <c r="G8" s="92"/>
      <c r="H8" s="90"/>
      <c r="I8" s="75"/>
      <c r="J8" s="17"/>
      <c r="K8" s="15"/>
    </row>
    <row r="9" spans="1:11" ht="15" customHeight="1">
      <c r="A9" s="166" t="s">
        <v>482</v>
      </c>
      <c r="B9" s="4"/>
      <c r="C9" s="142"/>
      <c r="D9" s="79"/>
      <c r="E9" s="51">
        <v>141.52</v>
      </c>
      <c r="F9" s="87"/>
      <c r="G9" s="58">
        <f aca="true" t="shared" si="0" ref="G9:G17">+E9</f>
        <v>141.52</v>
      </c>
      <c r="H9" s="39"/>
      <c r="I9" s="151" t="s">
        <v>72</v>
      </c>
      <c r="J9" s="17"/>
      <c r="K9" s="15"/>
    </row>
    <row r="10" spans="1:11" ht="15" customHeight="1">
      <c r="A10" s="166" t="s">
        <v>241</v>
      </c>
      <c r="B10" s="4"/>
      <c r="C10" s="142"/>
      <c r="D10" s="79"/>
      <c r="E10" s="51">
        <v>1983.13</v>
      </c>
      <c r="F10" s="87"/>
      <c r="G10" s="58">
        <f>+E10</f>
        <v>1983.13</v>
      </c>
      <c r="H10" s="39"/>
      <c r="I10" s="75"/>
      <c r="J10" s="17"/>
      <c r="K10" s="15"/>
    </row>
    <row r="11" spans="1:11" ht="15" customHeight="1">
      <c r="A11" s="166" t="s">
        <v>296</v>
      </c>
      <c r="B11" s="4"/>
      <c r="C11" s="142"/>
      <c r="D11" s="79"/>
      <c r="E11" s="51">
        <v>961.74</v>
      </c>
      <c r="F11" s="87"/>
      <c r="G11" s="58">
        <f>+E11</f>
        <v>961.74</v>
      </c>
      <c r="H11" s="39"/>
      <c r="I11" s="75"/>
      <c r="J11" s="17"/>
      <c r="K11" s="15"/>
    </row>
    <row r="12" spans="1:11" ht="15" customHeight="1">
      <c r="A12" s="4" t="s">
        <v>165</v>
      </c>
      <c r="B12" s="4"/>
      <c r="C12" s="142"/>
      <c r="D12" s="79"/>
      <c r="E12" s="51">
        <v>1884.83</v>
      </c>
      <c r="F12" s="87"/>
      <c r="G12" s="58">
        <f t="shared" si="0"/>
        <v>1884.83</v>
      </c>
      <c r="H12" s="39"/>
      <c r="I12" s="75"/>
      <c r="J12" s="17"/>
      <c r="K12" s="15"/>
    </row>
    <row r="13" spans="1:11" ht="15" customHeight="1">
      <c r="A13" s="166" t="s">
        <v>336</v>
      </c>
      <c r="B13" s="4"/>
      <c r="C13" s="142"/>
      <c r="D13" s="79"/>
      <c r="E13" s="51">
        <v>150.96</v>
      </c>
      <c r="F13" s="87"/>
      <c r="G13" s="58">
        <f>+E13</f>
        <v>150.96</v>
      </c>
      <c r="H13" s="39"/>
      <c r="I13" s="75"/>
      <c r="J13" s="17"/>
      <c r="K13" s="15"/>
    </row>
    <row r="14" spans="1:11" ht="15" customHeight="1">
      <c r="A14" s="4" t="s">
        <v>155</v>
      </c>
      <c r="B14" s="4"/>
      <c r="C14" s="142"/>
      <c r="D14" s="79"/>
      <c r="E14" s="51">
        <v>1385.35</v>
      </c>
      <c r="F14" s="87"/>
      <c r="G14" s="58">
        <f t="shared" si="0"/>
        <v>1385.35</v>
      </c>
      <c r="H14" s="14"/>
      <c r="I14" s="75"/>
      <c r="J14" s="17"/>
      <c r="K14" s="15"/>
    </row>
    <row r="15" spans="1:11" ht="15" customHeight="1">
      <c r="A15" s="166" t="s">
        <v>1017</v>
      </c>
      <c r="B15" s="4"/>
      <c r="C15" s="142"/>
      <c r="D15" s="79"/>
      <c r="E15" s="51">
        <v>226.85</v>
      </c>
      <c r="F15" s="87"/>
      <c r="G15" s="58">
        <f t="shared" si="0"/>
        <v>226.85</v>
      </c>
      <c r="H15" s="14"/>
      <c r="I15" s="151"/>
      <c r="J15" s="17"/>
      <c r="K15" s="15"/>
    </row>
    <row r="16" spans="1:11" ht="15" customHeight="1">
      <c r="A16" s="4" t="s">
        <v>136</v>
      </c>
      <c r="B16" s="4"/>
      <c r="C16" s="142"/>
      <c r="D16" s="79"/>
      <c r="E16" s="51">
        <v>198.13</v>
      </c>
      <c r="F16" s="87"/>
      <c r="G16" s="58">
        <f t="shared" si="0"/>
        <v>198.13</v>
      </c>
      <c r="H16" s="117"/>
      <c r="I16" s="75"/>
      <c r="J16" s="17"/>
      <c r="K16" s="15"/>
    </row>
    <row r="17" spans="1:11" ht="15" customHeight="1">
      <c r="A17" s="4" t="s">
        <v>24</v>
      </c>
      <c r="B17" s="4"/>
      <c r="C17" s="142"/>
      <c r="D17" s="79"/>
      <c r="E17" s="55">
        <v>1410.27</v>
      </c>
      <c r="F17" s="87"/>
      <c r="G17" s="87">
        <f t="shared" si="0"/>
        <v>1410.27</v>
      </c>
      <c r="H17" s="117"/>
      <c r="I17" s="75"/>
      <c r="J17" s="17"/>
      <c r="K17" s="15"/>
    </row>
    <row r="18" spans="1:11" ht="15" customHeight="1">
      <c r="A18" s="166" t="s">
        <v>325</v>
      </c>
      <c r="B18" s="4"/>
      <c r="C18" s="142"/>
      <c r="D18" s="79"/>
      <c r="E18" s="55">
        <v>1099.57</v>
      </c>
      <c r="F18" s="87"/>
      <c r="G18" s="87">
        <f>+E18</f>
        <v>1099.57</v>
      </c>
      <c r="H18" s="117"/>
      <c r="I18" s="75"/>
      <c r="J18" s="17"/>
      <c r="K18" s="15"/>
    </row>
    <row r="19" spans="1:11" ht="15" customHeight="1">
      <c r="A19" s="4"/>
      <c r="B19" s="5"/>
      <c r="C19" s="142"/>
      <c r="D19" s="79"/>
      <c r="E19" s="55"/>
      <c r="F19" s="87"/>
      <c r="G19" s="58"/>
      <c r="H19" s="4"/>
      <c r="I19" s="75"/>
      <c r="J19" s="17"/>
      <c r="K19" s="15"/>
    </row>
    <row r="20" spans="1:11" ht="15" customHeight="1" thickBot="1">
      <c r="A20" s="48" t="s">
        <v>52</v>
      </c>
      <c r="B20" s="5"/>
      <c r="C20" s="142"/>
      <c r="D20" s="79"/>
      <c r="E20" s="56">
        <f>SUM(E9:E19)</f>
        <v>9442.35</v>
      </c>
      <c r="F20" s="55"/>
      <c r="G20" s="56">
        <f>SUM(G9:G19)</f>
        <v>9442.35</v>
      </c>
      <c r="H20" s="4"/>
      <c r="I20" s="75"/>
      <c r="J20" s="17"/>
      <c r="K20" s="15"/>
    </row>
    <row r="21" spans="1:11" ht="15" customHeight="1" thickTop="1">
      <c r="A21" s="13"/>
      <c r="B21" s="152"/>
      <c r="C21" s="153"/>
      <c r="D21" s="13"/>
      <c r="E21" s="55"/>
      <c r="F21" s="55"/>
      <c r="G21" s="87"/>
      <c r="I21" s="31"/>
      <c r="J21" s="17"/>
      <c r="K21" s="15"/>
    </row>
    <row r="22" spans="1:11" ht="15" customHeight="1">
      <c r="A22" s="13"/>
      <c r="B22" s="152"/>
      <c r="C22" s="153"/>
      <c r="D22" s="13"/>
      <c r="E22" s="55"/>
      <c r="F22" s="55"/>
      <c r="G22" s="87"/>
      <c r="I22" s="31"/>
      <c r="J22" s="17"/>
      <c r="K22" s="15"/>
    </row>
    <row r="23" spans="1:11" ht="15" customHeight="1">
      <c r="A23" s="89" t="s">
        <v>644</v>
      </c>
      <c r="B23" s="19"/>
      <c r="C23" s="143"/>
      <c r="D23" s="79"/>
      <c r="E23" s="111"/>
      <c r="F23" s="112"/>
      <c r="G23" s="112"/>
      <c r="H23" s="79"/>
      <c r="I23" s="24"/>
      <c r="J23" s="17"/>
      <c r="K23" s="15"/>
    </row>
    <row r="24" spans="1:11" ht="15" customHeight="1">
      <c r="A24" s="171" t="s">
        <v>1018</v>
      </c>
      <c r="B24" s="4"/>
      <c r="C24" s="143"/>
      <c r="D24" s="79"/>
      <c r="E24" s="50">
        <v>330.5</v>
      </c>
      <c r="F24" s="112"/>
      <c r="G24" s="112"/>
      <c r="H24" s="79"/>
      <c r="I24" s="170" t="s">
        <v>942</v>
      </c>
      <c r="J24" s="17"/>
      <c r="K24" s="15"/>
    </row>
    <row r="25" spans="1:11" ht="15" customHeight="1">
      <c r="A25" s="19"/>
      <c r="B25" s="19"/>
      <c r="C25" s="143"/>
      <c r="D25" s="79"/>
      <c r="E25" s="111"/>
      <c r="F25" s="112"/>
      <c r="G25" s="112"/>
      <c r="H25" s="79"/>
      <c r="I25" s="24"/>
      <c r="J25" s="17"/>
      <c r="K25" s="15"/>
    </row>
    <row r="26" spans="1:11" ht="15" customHeight="1" thickBot="1">
      <c r="A26" s="27" t="s">
        <v>647</v>
      </c>
      <c r="B26" s="19"/>
      <c r="C26" s="143"/>
      <c r="D26" s="79"/>
      <c r="E26" s="111"/>
      <c r="F26" s="7"/>
      <c r="G26" s="97">
        <f>SUM(E24:E24)</f>
        <v>330.5</v>
      </c>
      <c r="H26" s="79"/>
      <c r="I26" s="24"/>
      <c r="J26" s="17"/>
      <c r="K26" s="15"/>
    </row>
    <row r="27" spans="1:11" ht="15" customHeight="1" thickTop="1">
      <c r="A27" s="13"/>
      <c r="B27" s="152"/>
      <c r="C27" s="153"/>
      <c r="D27" s="13"/>
      <c r="E27" s="55"/>
      <c r="F27" s="55"/>
      <c r="G27" s="87"/>
      <c r="I27" s="31"/>
      <c r="J27" s="17"/>
      <c r="K27" s="15"/>
    </row>
    <row r="28" spans="1:11" ht="15" customHeight="1">
      <c r="A28" s="89" t="s">
        <v>75</v>
      </c>
      <c r="B28" s="19"/>
      <c r="C28" s="143"/>
      <c r="D28" s="79"/>
      <c r="E28" s="111"/>
      <c r="F28" s="112"/>
      <c r="G28" s="112"/>
      <c r="H28" s="79"/>
      <c r="I28" s="24"/>
      <c r="J28" s="17"/>
      <c r="K28" s="15"/>
    </row>
    <row r="29" spans="1:11" ht="15" customHeight="1">
      <c r="A29" s="171" t="s">
        <v>1019</v>
      </c>
      <c r="B29" s="4"/>
      <c r="C29" s="143"/>
      <c r="D29" s="79"/>
      <c r="E29" s="50">
        <v>408</v>
      </c>
      <c r="F29" s="112"/>
      <c r="G29" s="112"/>
      <c r="H29" s="79"/>
      <c r="I29" s="170" t="s">
        <v>297</v>
      </c>
      <c r="J29" s="17"/>
      <c r="K29" s="15"/>
    </row>
    <row r="30" spans="1:11" ht="15" customHeight="1">
      <c r="A30" s="19"/>
      <c r="B30" s="19"/>
      <c r="C30" s="143"/>
      <c r="D30" s="79"/>
      <c r="E30" s="111"/>
      <c r="F30" s="112"/>
      <c r="G30" s="112"/>
      <c r="H30" s="24"/>
      <c r="I30" s="75"/>
      <c r="J30" s="17"/>
      <c r="K30" s="15"/>
    </row>
    <row r="31" spans="1:11" ht="15" customHeight="1" thickBot="1">
      <c r="A31" s="27" t="s">
        <v>76</v>
      </c>
      <c r="B31" s="19"/>
      <c r="C31" s="143"/>
      <c r="D31" s="79"/>
      <c r="E31" s="111"/>
      <c r="F31" s="7"/>
      <c r="G31" s="97">
        <f>SUM(E29:E29)</f>
        <v>408</v>
      </c>
      <c r="H31" s="24"/>
      <c r="I31" s="75"/>
      <c r="J31" s="17"/>
      <c r="K31" s="15"/>
    </row>
    <row r="32" spans="1:11" ht="15" customHeight="1" thickTop="1">
      <c r="A32" s="13"/>
      <c r="B32" s="152"/>
      <c r="C32" s="153"/>
      <c r="D32" s="13"/>
      <c r="E32" s="55"/>
      <c r="F32" s="55"/>
      <c r="G32" s="87"/>
      <c r="I32" s="31"/>
      <c r="J32" s="17"/>
      <c r="K32" s="15"/>
    </row>
    <row r="33" spans="1:11" ht="15" customHeight="1">
      <c r="A33" s="89" t="s">
        <v>202</v>
      </c>
      <c r="B33" s="19"/>
      <c r="C33" s="143"/>
      <c r="D33" s="79"/>
      <c r="E33" s="111"/>
      <c r="F33" s="112"/>
      <c r="G33" s="112"/>
      <c r="H33" s="79"/>
      <c r="I33" s="24"/>
      <c r="J33" s="17"/>
      <c r="K33" s="15"/>
    </row>
    <row r="34" spans="1:11" ht="15" customHeight="1">
      <c r="A34" s="171" t="s">
        <v>582</v>
      </c>
      <c r="B34" s="4"/>
      <c r="C34" s="143"/>
      <c r="D34" s="79"/>
      <c r="E34" s="50">
        <v>293.25</v>
      </c>
      <c r="F34" s="112"/>
      <c r="G34" s="112"/>
      <c r="H34" s="79"/>
      <c r="I34" s="170" t="s">
        <v>479</v>
      </c>
      <c r="J34" s="17"/>
      <c r="K34" s="15"/>
    </row>
    <row r="35" spans="1:11" ht="15" customHeight="1">
      <c r="A35" s="19"/>
      <c r="B35" s="19"/>
      <c r="C35" s="143"/>
      <c r="D35" s="79"/>
      <c r="E35" s="111"/>
      <c r="F35" s="112"/>
      <c r="G35" s="112"/>
      <c r="H35" s="24"/>
      <c r="I35" s="75"/>
      <c r="J35" s="17"/>
      <c r="K35" s="15"/>
    </row>
    <row r="36" spans="1:11" ht="15" customHeight="1" thickBot="1">
      <c r="A36" s="27" t="s">
        <v>509</v>
      </c>
      <c r="B36" s="19"/>
      <c r="C36" s="143"/>
      <c r="D36" s="79"/>
      <c r="E36" s="111"/>
      <c r="F36" s="7"/>
      <c r="G36" s="97">
        <f>SUM(E34:E34)</f>
        <v>293.25</v>
      </c>
      <c r="H36" s="24"/>
      <c r="I36" s="75"/>
      <c r="J36" s="17"/>
      <c r="K36" s="15"/>
    </row>
    <row r="37" spans="1:11" ht="15" customHeight="1" thickTop="1">
      <c r="A37" s="13"/>
      <c r="B37" s="152"/>
      <c r="C37" s="153"/>
      <c r="D37" s="13"/>
      <c r="E37" s="55"/>
      <c r="F37" s="55"/>
      <c r="G37" s="87"/>
      <c r="I37" s="31"/>
      <c r="J37" s="17"/>
      <c r="K37" s="15"/>
    </row>
    <row r="38" spans="1:11" ht="15" customHeight="1">
      <c r="A38" s="89" t="s">
        <v>166</v>
      </c>
      <c r="B38" s="19"/>
      <c r="C38" s="143"/>
      <c r="D38" s="79"/>
      <c r="E38" s="111"/>
      <c r="F38" s="112"/>
      <c r="G38" s="112"/>
      <c r="H38" s="79"/>
      <c r="I38" s="24"/>
      <c r="J38" s="17"/>
      <c r="K38" s="15"/>
    </row>
    <row r="39" spans="1:11" ht="15" customHeight="1">
      <c r="A39" s="171" t="s">
        <v>1020</v>
      </c>
      <c r="B39" s="4"/>
      <c r="C39" s="143"/>
      <c r="D39" s="79"/>
      <c r="E39" s="50">
        <v>112.16</v>
      </c>
      <c r="F39" s="112"/>
      <c r="G39" s="112"/>
      <c r="H39" s="79"/>
      <c r="I39" s="170" t="s">
        <v>187</v>
      </c>
      <c r="J39" s="17"/>
      <c r="K39" s="15"/>
    </row>
    <row r="40" spans="1:11" ht="15" customHeight="1">
      <c r="A40" s="19"/>
      <c r="B40" s="19"/>
      <c r="C40" s="143"/>
      <c r="D40" s="79"/>
      <c r="E40" s="111"/>
      <c r="F40" s="112"/>
      <c r="G40" s="112"/>
      <c r="H40" s="24"/>
      <c r="I40" s="75"/>
      <c r="J40" s="17"/>
      <c r="K40" s="15"/>
    </row>
    <row r="41" spans="1:11" ht="15" customHeight="1" thickBot="1">
      <c r="A41" s="27" t="s">
        <v>1021</v>
      </c>
      <c r="B41" s="19"/>
      <c r="C41" s="143"/>
      <c r="D41" s="79"/>
      <c r="E41" s="111"/>
      <c r="F41" s="7"/>
      <c r="G41" s="97">
        <f>SUM(E39:E39)</f>
        <v>112.16</v>
      </c>
      <c r="H41" s="24"/>
      <c r="I41" s="75"/>
      <c r="J41" s="17"/>
      <c r="K41" s="15"/>
    </row>
    <row r="42" spans="1:11" ht="15" customHeight="1" thickTop="1">
      <c r="A42" s="13"/>
      <c r="B42" s="152"/>
      <c r="C42" s="153"/>
      <c r="D42" s="13"/>
      <c r="E42" s="55"/>
      <c r="F42" s="55"/>
      <c r="G42" s="87"/>
      <c r="I42" s="31"/>
      <c r="J42" s="17"/>
      <c r="K42" s="15"/>
    </row>
    <row r="43" spans="1:11" ht="15" customHeight="1" thickBot="1">
      <c r="A43" s="27"/>
      <c r="B43" s="19"/>
      <c r="C43" s="143"/>
      <c r="D43" s="79"/>
      <c r="E43" s="138">
        <f>+SUM(E20:E42)</f>
        <v>10586.26</v>
      </c>
      <c r="F43" s="149"/>
      <c r="G43" s="138">
        <f>+SUM(G20:G42)</f>
        <v>10586.26</v>
      </c>
      <c r="H43" s="79"/>
      <c r="I43" s="24" t="s">
        <v>1022</v>
      </c>
      <c r="J43" s="17"/>
      <c r="K43" s="15"/>
    </row>
    <row r="44" spans="1:11" ht="15" customHeight="1" thickTop="1">
      <c r="A44" s="27"/>
      <c r="B44" s="19"/>
      <c r="C44" s="13"/>
      <c r="D44" s="13"/>
      <c r="E44" s="111"/>
      <c r="F44" s="13"/>
      <c r="H44" s="13"/>
      <c r="I44" s="24"/>
      <c r="J44" s="17"/>
      <c r="K44" s="15"/>
    </row>
    <row r="45" spans="3:11" ht="15" customHeight="1">
      <c r="C45" s="13"/>
      <c r="D45" s="13"/>
      <c r="E45" s="71"/>
      <c r="F45" s="71"/>
      <c r="G45" s="30"/>
      <c r="H45" s="30"/>
      <c r="I45" s="13"/>
      <c r="J45" s="17"/>
      <c r="K45" s="15"/>
    </row>
    <row r="46" spans="1:11" ht="15" customHeight="1">
      <c r="A46" s="164" t="s">
        <v>625</v>
      </c>
      <c r="C46" s="13"/>
      <c r="D46" s="13"/>
      <c r="E46" s="71"/>
      <c r="F46" s="71"/>
      <c r="G46" s="30"/>
      <c r="H46" s="30"/>
      <c r="I46" s="13"/>
      <c r="J46" s="17"/>
      <c r="K46" s="15"/>
    </row>
    <row r="47" spans="3:11" ht="15" customHeight="1">
      <c r="C47" s="13"/>
      <c r="D47" s="13"/>
      <c r="E47" s="71"/>
      <c r="F47" s="71"/>
      <c r="G47" s="30"/>
      <c r="H47" s="30"/>
      <c r="I47" s="13"/>
      <c r="J47" s="17"/>
      <c r="K47" s="15"/>
    </row>
    <row r="48" spans="1:11" ht="15" customHeight="1">
      <c r="A48" s="89" t="s">
        <v>480</v>
      </c>
      <c r="B48" s="19"/>
      <c r="C48" s="143"/>
      <c r="D48" s="79"/>
      <c r="E48" s="111"/>
      <c r="F48" s="112"/>
      <c r="G48" s="112"/>
      <c r="H48" s="79"/>
      <c r="I48" s="24"/>
      <c r="J48" s="17"/>
      <c r="K48" s="15"/>
    </row>
    <row r="49" spans="1:11" ht="15" customHeight="1">
      <c r="A49" s="171" t="s">
        <v>1023</v>
      </c>
      <c r="B49" s="4"/>
      <c r="C49" s="143"/>
      <c r="D49" s="79"/>
      <c r="E49" s="50">
        <v>2699.97</v>
      </c>
      <c r="F49" s="112"/>
      <c r="G49" s="112"/>
      <c r="H49" s="79"/>
      <c r="I49" s="170" t="s">
        <v>728</v>
      </c>
      <c r="J49" s="17"/>
      <c r="K49" s="15"/>
    </row>
    <row r="50" spans="1:11" ht="15" customHeight="1">
      <c r="A50" s="19"/>
      <c r="B50" s="19"/>
      <c r="C50" s="143"/>
      <c r="D50" s="79"/>
      <c r="E50" s="111"/>
      <c r="F50" s="112"/>
      <c r="G50" s="112"/>
      <c r="H50" s="24"/>
      <c r="I50" s="75"/>
      <c r="J50" s="17"/>
      <c r="K50" s="15"/>
    </row>
    <row r="51" spans="1:11" ht="15" customHeight="1" thickBot="1">
      <c r="A51" s="27" t="s">
        <v>492</v>
      </c>
      <c r="B51" s="19"/>
      <c r="C51" s="143"/>
      <c r="D51" s="79"/>
      <c r="E51" s="111"/>
      <c r="F51" s="7"/>
      <c r="G51" s="97">
        <f>SUM(E49:E49)</f>
        <v>2699.97</v>
      </c>
      <c r="H51" s="24"/>
      <c r="I51" s="75"/>
      <c r="J51" s="17"/>
      <c r="K51" s="15"/>
    </row>
    <row r="52" spans="3:11" ht="15" customHeight="1" thickTop="1">
      <c r="C52" s="13"/>
      <c r="D52" s="13"/>
      <c r="E52" s="71"/>
      <c r="F52" s="71"/>
      <c r="G52" s="30"/>
      <c r="H52" s="30"/>
      <c r="I52" s="13"/>
      <c r="J52" s="17"/>
      <c r="K52" s="15"/>
    </row>
    <row r="53" spans="3:11" ht="15" customHeight="1" thickBot="1">
      <c r="C53" s="13"/>
      <c r="D53" s="13"/>
      <c r="E53" s="138">
        <f>+SUM(E44:E52)</f>
        <v>2699.97</v>
      </c>
      <c r="F53" s="149"/>
      <c r="G53" s="138">
        <f>+SUM(G44:G52)</f>
        <v>2699.97</v>
      </c>
      <c r="H53" s="79"/>
      <c r="I53" s="24" t="s">
        <v>1024</v>
      </c>
      <c r="J53" s="17"/>
      <c r="K53" s="15"/>
    </row>
    <row r="54" spans="3:11" ht="15" customHeight="1" thickTop="1">
      <c r="C54" s="13"/>
      <c r="D54" s="13"/>
      <c r="E54" s="71"/>
      <c r="F54" s="71"/>
      <c r="G54" s="30"/>
      <c r="H54" s="30"/>
      <c r="I54" s="13"/>
      <c r="J54" s="17"/>
      <c r="K54" s="15"/>
    </row>
    <row r="55" spans="3:11" ht="15" customHeight="1">
      <c r="C55" s="13"/>
      <c r="D55" s="13"/>
      <c r="E55" s="71"/>
      <c r="F55" s="71"/>
      <c r="G55" s="30"/>
      <c r="H55" s="30"/>
      <c r="I55" s="13"/>
      <c r="J55" s="17"/>
      <c r="K55" s="15"/>
    </row>
    <row r="56" spans="1:11" ht="15" customHeight="1">
      <c r="A56" s="24" t="s">
        <v>1025</v>
      </c>
      <c r="B56" s="19"/>
      <c r="C56" s="13"/>
      <c r="D56" s="13"/>
      <c r="E56" s="111"/>
      <c r="F56" s="13"/>
      <c r="G56" s="30"/>
      <c r="H56" s="30"/>
      <c r="I56" s="13"/>
      <c r="J56" s="17"/>
      <c r="K56" s="15"/>
    </row>
    <row r="57" spans="3:11" ht="15" customHeight="1">
      <c r="C57" s="13"/>
      <c r="D57" s="13"/>
      <c r="E57" s="71"/>
      <c r="F57" s="71"/>
      <c r="G57" s="30"/>
      <c r="H57" s="30"/>
      <c r="I57" s="13"/>
      <c r="J57" s="17"/>
      <c r="K57" s="15"/>
    </row>
    <row r="58" spans="1:21" s="96" customFormat="1" ht="15" customHeight="1">
      <c r="A58" s="89" t="s">
        <v>219</v>
      </c>
      <c r="B58" s="89"/>
      <c r="C58" s="90"/>
      <c r="D58" s="90"/>
      <c r="E58" s="91"/>
      <c r="F58" s="91"/>
      <c r="G58" s="92"/>
      <c r="H58" s="92"/>
      <c r="I58" s="90"/>
      <c r="J58" s="93"/>
      <c r="K58" s="94"/>
      <c r="L58" s="95"/>
      <c r="M58" s="95"/>
      <c r="S58" s="95"/>
      <c r="U58" s="95"/>
    </row>
    <row r="59" spans="1:21" s="96" customFormat="1" ht="15" customHeight="1">
      <c r="A59" s="166" t="s">
        <v>482</v>
      </c>
      <c r="B59" s="4"/>
      <c r="C59" s="3"/>
      <c r="D59" s="166" t="s">
        <v>21</v>
      </c>
      <c r="E59" s="51">
        <v>56.61</v>
      </c>
      <c r="F59" s="51"/>
      <c r="G59" s="58">
        <f>E59</f>
        <v>56.61</v>
      </c>
      <c r="H59" s="92"/>
      <c r="I59" s="158" t="s">
        <v>72</v>
      </c>
      <c r="J59" s="93"/>
      <c r="K59" s="94"/>
      <c r="L59" s="95"/>
      <c r="M59" s="95"/>
      <c r="S59" s="95"/>
      <c r="U59" s="95"/>
    </row>
    <row r="60" spans="1:11" ht="15" customHeight="1">
      <c r="A60" s="4" t="s">
        <v>241</v>
      </c>
      <c r="B60" s="4"/>
      <c r="C60" s="3"/>
      <c r="D60" s="166" t="s">
        <v>21</v>
      </c>
      <c r="E60" s="51">
        <v>2189.86</v>
      </c>
      <c r="F60" s="109"/>
      <c r="G60" s="58"/>
      <c r="H60" s="1"/>
      <c r="I60" s="4"/>
      <c r="J60" s="2"/>
      <c r="K60" s="35"/>
    </row>
    <row r="61" spans="1:11" ht="15" customHeight="1">
      <c r="A61" s="4" t="s">
        <v>242</v>
      </c>
      <c r="B61" s="4"/>
      <c r="C61" s="3"/>
      <c r="D61" s="166" t="s">
        <v>21</v>
      </c>
      <c r="E61" s="55">
        <v>0</v>
      </c>
      <c r="F61" s="51"/>
      <c r="G61" s="58">
        <f>SUM(E60:E61)</f>
        <v>2189.86</v>
      </c>
      <c r="H61" s="1"/>
      <c r="I61" s="39" t="s">
        <v>243</v>
      </c>
      <c r="J61" s="34"/>
      <c r="K61" s="35"/>
    </row>
    <row r="62" spans="1:11" ht="15" customHeight="1">
      <c r="A62" s="4" t="s">
        <v>296</v>
      </c>
      <c r="B62" s="4"/>
      <c r="C62" s="3"/>
      <c r="D62" s="166" t="s">
        <v>21</v>
      </c>
      <c r="E62" s="51">
        <v>941.43</v>
      </c>
      <c r="F62" s="51"/>
      <c r="G62" s="58">
        <f>E62</f>
        <v>941.43</v>
      </c>
      <c r="H62" s="1"/>
      <c r="I62" s="39"/>
      <c r="J62" s="34"/>
      <c r="K62" s="35"/>
    </row>
    <row r="63" spans="1:11" ht="15" customHeight="1">
      <c r="A63" s="4" t="s">
        <v>165</v>
      </c>
      <c r="B63" s="4"/>
      <c r="C63" s="3"/>
      <c r="D63" s="166" t="s">
        <v>21</v>
      </c>
      <c r="E63" s="51">
        <v>2025.14</v>
      </c>
      <c r="F63" s="51"/>
      <c r="G63" s="58">
        <f>E63</f>
        <v>2025.14</v>
      </c>
      <c r="H63" s="1"/>
      <c r="I63" s="14"/>
      <c r="J63" s="34"/>
      <c r="K63" s="35"/>
    </row>
    <row r="64" spans="1:11" ht="15" customHeight="1">
      <c r="A64" s="166" t="s">
        <v>336</v>
      </c>
      <c r="B64" s="4"/>
      <c r="C64" s="3"/>
      <c r="D64" s="166" t="s">
        <v>21</v>
      </c>
      <c r="E64" s="51">
        <v>120.76</v>
      </c>
      <c r="F64" s="51"/>
      <c r="G64" s="58">
        <f>E64</f>
        <v>120.76</v>
      </c>
      <c r="H64" s="1"/>
      <c r="I64" s="14"/>
      <c r="J64" s="34"/>
      <c r="K64" s="35"/>
    </row>
    <row r="65" spans="1:11" ht="15">
      <c r="A65" s="4" t="s">
        <v>155</v>
      </c>
      <c r="B65" s="4"/>
      <c r="C65" s="3"/>
      <c r="D65" s="166" t="s">
        <v>21</v>
      </c>
      <c r="E65" s="51">
        <v>1489.4</v>
      </c>
      <c r="F65" s="51"/>
      <c r="G65" s="58"/>
      <c r="H65" s="1"/>
      <c r="I65" s="39"/>
      <c r="J65" s="34"/>
      <c r="K65" s="35"/>
    </row>
    <row r="66" spans="1:11" ht="15" customHeight="1">
      <c r="A66" s="4" t="s">
        <v>22</v>
      </c>
      <c r="B66" s="4"/>
      <c r="C66" s="3"/>
      <c r="D66" s="166" t="s">
        <v>21</v>
      </c>
      <c r="E66" s="51">
        <v>96.9</v>
      </c>
      <c r="F66" s="51"/>
      <c r="G66" s="58">
        <f>SUM(E65:E66)</f>
        <v>1586.3000000000002</v>
      </c>
      <c r="H66" s="1"/>
      <c r="I66" s="39" t="s">
        <v>23</v>
      </c>
      <c r="J66" s="2"/>
      <c r="K66" s="35"/>
    </row>
    <row r="67" spans="1:11" ht="15" customHeight="1">
      <c r="A67" s="166" t="s">
        <v>1017</v>
      </c>
      <c r="B67" s="4"/>
      <c r="C67" s="3"/>
      <c r="D67" s="166" t="s">
        <v>21</v>
      </c>
      <c r="E67" s="51">
        <v>198.13</v>
      </c>
      <c r="F67" s="51"/>
      <c r="G67" s="58">
        <f>E67</f>
        <v>198.13</v>
      </c>
      <c r="H67" s="1"/>
      <c r="I67" s="39"/>
      <c r="J67" s="2"/>
      <c r="K67" s="35"/>
    </row>
    <row r="68" spans="1:11" ht="15" customHeight="1">
      <c r="A68" s="4" t="s">
        <v>136</v>
      </c>
      <c r="B68" s="4"/>
      <c r="C68" s="3"/>
      <c r="D68" s="166" t="s">
        <v>21</v>
      </c>
      <c r="E68" s="51">
        <v>116.05</v>
      </c>
      <c r="F68" s="51"/>
      <c r="G68" s="58">
        <f>E68</f>
        <v>116.05</v>
      </c>
      <c r="H68" s="1"/>
      <c r="I68" s="117"/>
      <c r="J68" s="2"/>
      <c r="K68" s="35"/>
    </row>
    <row r="69" spans="1:11" ht="15" customHeight="1">
      <c r="A69" s="4" t="s">
        <v>24</v>
      </c>
      <c r="B69" s="4"/>
      <c r="C69" s="3"/>
      <c r="D69" s="167" t="s">
        <v>21</v>
      </c>
      <c r="E69" s="58">
        <v>1505.32</v>
      </c>
      <c r="F69" s="58"/>
      <c r="G69" s="51"/>
      <c r="H69" s="32"/>
      <c r="I69" s="31"/>
      <c r="J69" s="34"/>
      <c r="K69" s="35"/>
    </row>
    <row r="70" spans="1:11" ht="15" customHeight="1">
      <c r="A70" s="4" t="s">
        <v>293</v>
      </c>
      <c r="B70" s="4"/>
      <c r="C70" s="3"/>
      <c r="D70" s="167" t="s">
        <v>21</v>
      </c>
      <c r="E70" s="58">
        <v>0</v>
      </c>
      <c r="F70" s="58"/>
      <c r="G70" s="58">
        <f>SUM(E69:E70)</f>
        <v>1505.32</v>
      </c>
      <c r="H70" s="32"/>
      <c r="I70" s="39" t="s">
        <v>244</v>
      </c>
      <c r="J70" s="34"/>
      <c r="K70" s="35"/>
    </row>
    <row r="71" spans="1:11" ht="15" customHeight="1">
      <c r="A71" s="166" t="s">
        <v>325</v>
      </c>
      <c r="B71" s="4"/>
      <c r="C71" s="3"/>
      <c r="D71" s="166" t="s">
        <v>21</v>
      </c>
      <c r="E71" s="51">
        <v>1156.38</v>
      </c>
      <c r="F71" s="51"/>
      <c r="G71" s="58">
        <f>E71</f>
        <v>1156.38</v>
      </c>
      <c r="H71" s="32"/>
      <c r="I71" s="39"/>
      <c r="J71" s="34"/>
      <c r="K71" s="35"/>
    </row>
    <row r="72" spans="1:11" ht="15">
      <c r="A72" s="4"/>
      <c r="B72" s="4"/>
      <c r="C72" s="3"/>
      <c r="D72" s="4"/>
      <c r="E72" s="55"/>
      <c r="F72" s="55"/>
      <c r="G72" s="51"/>
      <c r="H72" s="1"/>
      <c r="I72" s="31"/>
      <c r="J72" s="34"/>
      <c r="K72" s="35"/>
    </row>
    <row r="73" spans="1:11" ht="15" customHeight="1" thickBot="1">
      <c r="A73" s="48" t="s">
        <v>240</v>
      </c>
      <c r="B73" s="5"/>
      <c r="C73" s="3"/>
      <c r="D73" s="4"/>
      <c r="E73" s="56">
        <f>SUM(E59:E72)</f>
        <v>9895.98</v>
      </c>
      <c r="F73" s="55"/>
      <c r="G73" s="56">
        <f>SUM(G59:G72)</f>
        <v>9895.98</v>
      </c>
      <c r="H73" s="1"/>
      <c r="I73" s="4"/>
      <c r="J73" s="34"/>
      <c r="K73" s="35"/>
    </row>
    <row r="74" spans="1:11" ht="15" customHeight="1" thickTop="1">
      <c r="A74" s="48"/>
      <c r="B74" s="5"/>
      <c r="C74" s="3"/>
      <c r="D74" s="4"/>
      <c r="E74" s="55"/>
      <c r="F74" s="55"/>
      <c r="G74" s="55"/>
      <c r="H74" s="1"/>
      <c r="I74" s="4"/>
      <c r="J74" s="34"/>
      <c r="K74" s="35"/>
    </row>
    <row r="75" spans="1:11" ht="15" customHeight="1">
      <c r="A75" s="48"/>
      <c r="B75" s="5"/>
      <c r="C75" s="3"/>
      <c r="D75" s="4"/>
      <c r="E75" s="55"/>
      <c r="F75" s="55"/>
      <c r="G75" s="55"/>
      <c r="H75" s="1"/>
      <c r="I75" s="4"/>
      <c r="J75" s="34"/>
      <c r="K75" s="35"/>
    </row>
    <row r="76" spans="1:11" ht="15" customHeight="1">
      <c r="A76" s="49" t="s">
        <v>36</v>
      </c>
      <c r="B76" s="5"/>
      <c r="C76" s="4"/>
      <c r="D76" s="4"/>
      <c r="E76" s="51"/>
      <c r="F76" s="51"/>
      <c r="G76" s="1"/>
      <c r="H76" s="1"/>
      <c r="I76" s="4"/>
      <c r="J76" s="34"/>
      <c r="K76" s="35"/>
    </row>
    <row r="77" spans="1:11" ht="15" customHeight="1">
      <c r="A77" s="166" t="s">
        <v>1026</v>
      </c>
      <c r="B77" s="5"/>
      <c r="C77" s="4"/>
      <c r="D77" s="166"/>
      <c r="E77" s="50">
        <v>273.27</v>
      </c>
      <c r="F77" s="51"/>
      <c r="G77" s="1"/>
      <c r="H77" s="1"/>
      <c r="I77" s="166" t="s">
        <v>1027</v>
      </c>
      <c r="J77" s="34"/>
      <c r="K77" s="35"/>
    </row>
    <row r="78" spans="1:11" ht="15" customHeight="1">
      <c r="A78" s="49"/>
      <c r="B78" s="5"/>
      <c r="C78" s="4"/>
      <c r="D78" s="4"/>
      <c r="E78" s="51"/>
      <c r="F78" s="51"/>
      <c r="G78" s="1"/>
      <c r="H78" s="1"/>
      <c r="I78" s="4"/>
      <c r="J78" s="34"/>
      <c r="K78" s="35"/>
    </row>
    <row r="79" spans="1:11" ht="15" customHeight="1" thickBot="1">
      <c r="A79" s="48" t="s">
        <v>1028</v>
      </c>
      <c r="B79" s="5"/>
      <c r="C79" s="4"/>
      <c r="D79" s="4"/>
      <c r="E79" s="51"/>
      <c r="F79" s="51"/>
      <c r="G79" s="97">
        <f>SUM(E77:E77)</f>
        <v>273.27</v>
      </c>
      <c r="H79" s="1"/>
      <c r="I79" s="4"/>
      <c r="J79" s="34"/>
      <c r="K79" s="35"/>
    </row>
    <row r="80" spans="1:11" ht="15" customHeight="1" thickTop="1">
      <c r="A80" s="48"/>
      <c r="B80" s="5"/>
      <c r="C80" s="3"/>
      <c r="D80" s="4"/>
      <c r="E80" s="55"/>
      <c r="F80" s="55"/>
      <c r="G80" s="55"/>
      <c r="H80" s="1"/>
      <c r="I80" s="4"/>
      <c r="J80" s="34"/>
      <c r="K80" s="35"/>
    </row>
    <row r="81" spans="1:11" ht="15" customHeight="1">
      <c r="A81" s="49" t="s">
        <v>172</v>
      </c>
      <c r="B81" s="5"/>
      <c r="C81" s="4"/>
      <c r="D81" s="4"/>
      <c r="E81" s="51"/>
      <c r="F81" s="51"/>
      <c r="G81" s="1"/>
      <c r="H81" s="1"/>
      <c r="I81" s="4"/>
      <c r="J81" s="34"/>
      <c r="K81" s="35"/>
    </row>
    <row r="82" spans="1:11" ht="15" customHeight="1">
      <c r="A82" s="166" t="s">
        <v>1029</v>
      </c>
      <c r="B82" s="5"/>
      <c r="C82" s="4"/>
      <c r="D82" s="166"/>
      <c r="E82" s="51">
        <v>720.89</v>
      </c>
      <c r="F82" s="51"/>
      <c r="G82" s="1"/>
      <c r="H82" s="1"/>
      <c r="I82" s="166" t="s">
        <v>1030</v>
      </c>
      <c r="J82" s="34"/>
      <c r="K82" s="35"/>
    </row>
    <row r="83" spans="1:11" ht="15" customHeight="1">
      <c r="A83" s="166" t="s">
        <v>1031</v>
      </c>
      <c r="B83" s="5"/>
      <c r="C83" s="4"/>
      <c r="D83" s="166"/>
      <c r="E83" s="51">
        <v>308.12</v>
      </c>
      <c r="F83" s="51"/>
      <c r="G83" s="1"/>
      <c r="H83" s="1"/>
      <c r="I83" s="166" t="s">
        <v>1030</v>
      </c>
      <c r="J83" s="34"/>
      <c r="K83" s="35"/>
    </row>
    <row r="84" spans="1:11" ht="15" customHeight="1">
      <c r="A84" s="166" t="s">
        <v>1032</v>
      </c>
      <c r="B84" s="5"/>
      <c r="C84" s="4"/>
      <c r="D84" s="166"/>
      <c r="E84" s="55">
        <v>21.02</v>
      </c>
      <c r="F84" s="51"/>
      <c r="G84" s="1"/>
      <c r="H84" s="1"/>
      <c r="I84" s="166" t="s">
        <v>1030</v>
      </c>
      <c r="J84" s="34"/>
      <c r="K84" s="35"/>
    </row>
    <row r="85" spans="1:11" ht="15" customHeight="1">
      <c r="A85" s="166" t="s">
        <v>1033</v>
      </c>
      <c r="B85" s="5"/>
      <c r="C85" s="4"/>
      <c r="D85" s="166"/>
      <c r="E85" s="50">
        <v>62.61</v>
      </c>
      <c r="F85" s="51"/>
      <c r="G85" s="1"/>
      <c r="H85" s="1"/>
      <c r="I85" s="166" t="s">
        <v>1030</v>
      </c>
      <c r="J85" s="34"/>
      <c r="K85" s="35"/>
    </row>
    <row r="86" spans="1:11" ht="15" customHeight="1">
      <c r="A86" s="49"/>
      <c r="B86" s="5"/>
      <c r="C86" s="4"/>
      <c r="D86" s="4"/>
      <c r="E86" s="51"/>
      <c r="F86" s="51"/>
      <c r="G86" s="1"/>
      <c r="H86" s="1"/>
      <c r="I86" s="4"/>
      <c r="J86" s="34"/>
      <c r="K86" s="35"/>
    </row>
    <row r="87" spans="1:11" ht="15" customHeight="1" thickBot="1">
      <c r="A87" s="48" t="s">
        <v>1034</v>
      </c>
      <c r="B87" s="5"/>
      <c r="C87" s="4"/>
      <c r="D87" s="4"/>
      <c r="E87" s="51"/>
      <c r="F87" s="51"/>
      <c r="G87" s="97">
        <f>SUM(E82:E85)</f>
        <v>1112.6399999999999</v>
      </c>
      <c r="H87" s="1"/>
      <c r="I87" s="4"/>
      <c r="J87" s="34"/>
      <c r="K87" s="35"/>
    </row>
    <row r="88" spans="1:11" ht="15" customHeight="1" thickTop="1">
      <c r="A88" s="48"/>
      <c r="B88" s="5"/>
      <c r="C88" s="4"/>
      <c r="D88" s="4"/>
      <c r="E88" s="51"/>
      <c r="F88" s="51"/>
      <c r="H88" s="1"/>
      <c r="I88" s="4"/>
      <c r="J88" s="34"/>
      <c r="K88" s="35"/>
    </row>
    <row r="89" spans="1:11" ht="15" customHeight="1">
      <c r="A89" s="49" t="s">
        <v>1035</v>
      </c>
      <c r="B89" s="5"/>
      <c r="C89" s="4"/>
      <c r="D89" s="4"/>
      <c r="E89" s="51"/>
      <c r="F89" s="51"/>
      <c r="G89" s="1"/>
      <c r="H89" s="1"/>
      <c r="I89" s="4"/>
      <c r="J89" s="34"/>
      <c r="K89" s="35"/>
    </row>
    <row r="90" spans="1:11" ht="15" customHeight="1">
      <c r="A90" s="166" t="s">
        <v>1036</v>
      </c>
      <c r="B90" s="5"/>
      <c r="C90" s="4"/>
      <c r="D90" s="4"/>
      <c r="E90" s="50">
        <v>1298.33</v>
      </c>
      <c r="F90" s="51"/>
      <c r="G90" s="1"/>
      <c r="H90" s="1"/>
      <c r="I90" s="166" t="s">
        <v>1037</v>
      </c>
      <c r="J90" s="34"/>
      <c r="K90" s="35"/>
    </row>
    <row r="91" spans="1:11" ht="15" customHeight="1">
      <c r="A91" s="49"/>
      <c r="B91" s="5"/>
      <c r="C91" s="4"/>
      <c r="D91" s="4"/>
      <c r="E91" s="51"/>
      <c r="F91" s="51"/>
      <c r="G91" s="1"/>
      <c r="H91" s="1"/>
      <c r="I91" s="4"/>
      <c r="J91" s="34"/>
      <c r="K91" s="35"/>
    </row>
    <row r="92" spans="1:11" ht="15" customHeight="1" thickBot="1">
      <c r="A92" s="48" t="s">
        <v>1038</v>
      </c>
      <c r="B92" s="5"/>
      <c r="C92" s="4"/>
      <c r="D92" s="4"/>
      <c r="E92" s="51"/>
      <c r="F92" s="51"/>
      <c r="G92" s="97">
        <f>SUM(E90:E90)</f>
        <v>1298.33</v>
      </c>
      <c r="H92" s="1"/>
      <c r="I92" s="4"/>
      <c r="J92" s="34"/>
      <c r="K92" s="35"/>
    </row>
    <row r="93" spans="1:11" ht="15" customHeight="1" thickTop="1">
      <c r="A93" s="48"/>
      <c r="B93" s="5"/>
      <c r="C93" s="4"/>
      <c r="D93" s="4"/>
      <c r="E93" s="51"/>
      <c r="F93" s="51"/>
      <c r="H93" s="1"/>
      <c r="I93" s="4"/>
      <c r="J93" s="34"/>
      <c r="K93" s="35"/>
    </row>
    <row r="94" spans="1:11" ht="15" customHeight="1">
      <c r="A94" s="49" t="s">
        <v>348</v>
      </c>
      <c r="B94" s="5"/>
      <c r="C94" s="4"/>
      <c r="D94" s="4"/>
      <c r="E94" s="51"/>
      <c r="F94" s="51"/>
      <c r="G94" s="1"/>
      <c r="H94" s="1"/>
      <c r="I94" s="4"/>
      <c r="J94" s="34"/>
      <c r="K94" s="35"/>
    </row>
    <row r="95" spans="1:11" ht="15" customHeight="1">
      <c r="A95" s="166" t="s">
        <v>1039</v>
      </c>
      <c r="B95" s="4"/>
      <c r="C95" s="4" t="s">
        <v>193</v>
      </c>
      <c r="D95" s="4"/>
      <c r="E95" s="50">
        <v>1262</v>
      </c>
      <c r="F95" s="51"/>
      <c r="G95" s="1"/>
      <c r="H95" s="1"/>
      <c r="I95" s="166" t="s">
        <v>1040</v>
      </c>
      <c r="J95" s="34"/>
      <c r="K95" s="35"/>
    </row>
    <row r="96" spans="1:11" ht="15" customHeight="1">
      <c r="A96" s="49"/>
      <c r="B96" s="5"/>
      <c r="C96" s="4"/>
      <c r="D96" s="4"/>
      <c r="E96" s="51"/>
      <c r="F96" s="51"/>
      <c r="G96" s="1"/>
      <c r="H96" s="1"/>
      <c r="I96" s="4"/>
      <c r="J96" s="34"/>
      <c r="K96" s="35"/>
    </row>
    <row r="97" spans="1:11" ht="15" customHeight="1" thickBot="1">
      <c r="A97" s="48" t="s">
        <v>1041</v>
      </c>
      <c r="B97" s="5"/>
      <c r="C97" s="4"/>
      <c r="D97" s="4"/>
      <c r="E97" s="51"/>
      <c r="F97" s="51"/>
      <c r="G97" s="97">
        <f>SUM(E95:E95)</f>
        <v>1262</v>
      </c>
      <c r="H97" s="1"/>
      <c r="I97" s="4"/>
      <c r="J97" s="34"/>
      <c r="K97" s="35"/>
    </row>
    <row r="98" spans="1:11" ht="15" customHeight="1" thickTop="1">
      <c r="A98" s="48"/>
      <c r="B98" s="5"/>
      <c r="C98" s="4"/>
      <c r="D98" s="4"/>
      <c r="E98" s="51"/>
      <c r="F98" s="51"/>
      <c r="H98" s="1"/>
      <c r="I98" s="4"/>
      <c r="J98" s="34"/>
      <c r="K98" s="35"/>
    </row>
    <row r="99" spans="1:11" ht="15" customHeight="1">
      <c r="A99" s="49" t="s">
        <v>377</v>
      </c>
      <c r="B99" s="5"/>
      <c r="C99" s="4"/>
      <c r="D99" s="4"/>
      <c r="E99" s="51"/>
      <c r="F99" s="51"/>
      <c r="G99" s="1"/>
      <c r="H99" s="1"/>
      <c r="I99" s="4"/>
      <c r="J99" s="34"/>
      <c r="K99" s="35"/>
    </row>
    <row r="100" spans="1:11" ht="15" customHeight="1">
      <c r="A100" s="166" t="s">
        <v>1042</v>
      </c>
      <c r="B100" s="5"/>
      <c r="C100" s="4"/>
      <c r="D100" s="4"/>
      <c r="E100" s="51">
        <v>42.37</v>
      </c>
      <c r="F100" s="51"/>
      <c r="G100" s="1"/>
      <c r="H100" s="1"/>
      <c r="I100" s="166" t="s">
        <v>1043</v>
      </c>
      <c r="J100" s="34"/>
      <c r="K100" s="35"/>
    </row>
    <row r="101" spans="1:11" ht="15" customHeight="1">
      <c r="A101" s="166" t="s">
        <v>1044</v>
      </c>
      <c r="B101" s="4"/>
      <c r="C101" s="4" t="s">
        <v>193</v>
      </c>
      <c r="D101" s="4"/>
      <c r="E101" s="50">
        <v>14.97</v>
      </c>
      <c r="F101" s="51"/>
      <c r="G101" s="1"/>
      <c r="H101" s="1"/>
      <c r="I101" s="166" t="s">
        <v>1045</v>
      </c>
      <c r="J101" s="34"/>
      <c r="K101" s="35"/>
    </row>
    <row r="102" spans="1:11" ht="15" customHeight="1">
      <c r="A102" s="49"/>
      <c r="B102" s="5"/>
      <c r="C102" s="4"/>
      <c r="D102" s="4"/>
      <c r="E102" s="51"/>
      <c r="F102" s="51"/>
      <c r="G102" s="1"/>
      <c r="H102" s="1"/>
      <c r="I102" s="4"/>
      <c r="J102" s="34"/>
      <c r="K102" s="35"/>
    </row>
    <row r="103" spans="1:11" ht="15" customHeight="1" thickBot="1">
      <c r="A103" s="48" t="s">
        <v>410</v>
      </c>
      <c r="B103" s="5"/>
      <c r="C103" s="4"/>
      <c r="D103" s="4"/>
      <c r="E103" s="51"/>
      <c r="F103" s="51"/>
      <c r="G103" s="97">
        <f>SUM(E100:E101)</f>
        <v>57.339999999999996</v>
      </c>
      <c r="H103" s="1"/>
      <c r="I103" s="4"/>
      <c r="J103" s="34"/>
      <c r="K103" s="35"/>
    </row>
    <row r="104" spans="1:11" ht="15" customHeight="1" thickTop="1">
      <c r="A104" s="48"/>
      <c r="B104" s="5"/>
      <c r="C104" s="4"/>
      <c r="D104" s="4"/>
      <c r="E104" s="51"/>
      <c r="F104" s="51"/>
      <c r="H104" s="1"/>
      <c r="I104" s="4"/>
      <c r="J104" s="34"/>
      <c r="K104" s="35"/>
    </row>
    <row r="105" spans="1:11" ht="15" customHeight="1">
      <c r="A105" s="49" t="s">
        <v>313</v>
      </c>
      <c r="B105" s="5"/>
      <c r="C105" s="4"/>
      <c r="D105" s="4"/>
      <c r="E105" s="51"/>
      <c r="F105" s="51"/>
      <c r="G105" s="1"/>
      <c r="H105" s="1"/>
      <c r="I105" s="4"/>
      <c r="J105" s="34"/>
      <c r="K105" s="35"/>
    </row>
    <row r="106" spans="1:11" ht="15" customHeight="1">
      <c r="A106" s="166" t="s">
        <v>1046</v>
      </c>
      <c r="B106" s="4"/>
      <c r="C106" s="4" t="s">
        <v>193</v>
      </c>
      <c r="D106" s="4"/>
      <c r="E106" s="50">
        <v>200</v>
      </c>
      <c r="F106" s="51"/>
      <c r="G106" s="1"/>
      <c r="H106" s="1"/>
      <c r="I106" s="166" t="s">
        <v>314</v>
      </c>
      <c r="J106" s="34"/>
      <c r="K106" s="35"/>
    </row>
    <row r="107" spans="1:11" ht="15" customHeight="1">
      <c r="A107" s="49"/>
      <c r="B107" s="5"/>
      <c r="C107" s="4"/>
      <c r="D107" s="4"/>
      <c r="E107" s="51"/>
      <c r="F107" s="51"/>
      <c r="G107" s="1"/>
      <c r="H107" s="1"/>
      <c r="I107" s="4"/>
      <c r="J107" s="34"/>
      <c r="K107" s="35"/>
    </row>
    <row r="108" spans="1:11" ht="15" customHeight="1" thickBot="1">
      <c r="A108" s="48" t="s">
        <v>1047</v>
      </c>
      <c r="B108" s="5"/>
      <c r="C108" s="4"/>
      <c r="D108" s="4"/>
      <c r="E108" s="51"/>
      <c r="F108" s="51"/>
      <c r="G108" s="97">
        <f>SUM(E106:E106)</f>
        <v>200</v>
      </c>
      <c r="H108" s="1"/>
      <c r="I108" s="4"/>
      <c r="J108" s="34"/>
      <c r="K108" s="35"/>
    </row>
    <row r="109" spans="1:11" ht="15" customHeight="1" thickTop="1">
      <c r="A109" s="48"/>
      <c r="B109" s="5"/>
      <c r="C109" s="4"/>
      <c r="D109" s="4"/>
      <c r="E109" s="51"/>
      <c r="F109" s="51"/>
      <c r="H109" s="1"/>
      <c r="I109" s="4"/>
      <c r="J109" s="34"/>
      <c r="K109" s="35"/>
    </row>
    <row r="110" spans="1:11" ht="15" customHeight="1">
      <c r="A110" s="49" t="s">
        <v>451</v>
      </c>
      <c r="B110" s="5"/>
      <c r="C110" s="4"/>
      <c r="D110" s="4"/>
      <c r="E110" s="51"/>
      <c r="F110" s="51"/>
      <c r="G110" s="1"/>
      <c r="H110" s="1"/>
      <c r="I110" s="4"/>
      <c r="J110" s="34"/>
      <c r="K110" s="35"/>
    </row>
    <row r="111" spans="1:11" ht="15" customHeight="1">
      <c r="A111" s="166" t="s">
        <v>1048</v>
      </c>
      <c r="B111" s="4"/>
      <c r="C111" s="4" t="s">
        <v>193</v>
      </c>
      <c r="D111" s="166"/>
      <c r="E111" s="55">
        <v>408</v>
      </c>
      <c r="F111" s="51"/>
      <c r="G111" s="1"/>
      <c r="H111" s="1"/>
      <c r="I111" s="166" t="s">
        <v>1049</v>
      </c>
      <c r="J111" s="34"/>
      <c r="K111" s="35"/>
    </row>
    <row r="112" spans="1:11" ht="15" customHeight="1">
      <c r="A112" s="166" t="s">
        <v>1050</v>
      </c>
      <c r="B112" s="4"/>
      <c r="C112" s="4"/>
      <c r="D112" s="166"/>
      <c r="E112" s="50">
        <v>476</v>
      </c>
      <c r="F112" s="51"/>
      <c r="G112" s="1"/>
      <c r="H112" s="1"/>
      <c r="I112" s="166" t="s">
        <v>934</v>
      </c>
      <c r="J112" s="34"/>
      <c r="K112" s="35"/>
    </row>
    <row r="113" spans="1:11" ht="15" customHeight="1">
      <c r="A113" s="49"/>
      <c r="B113" s="5"/>
      <c r="C113" s="4"/>
      <c r="D113" s="4"/>
      <c r="E113" s="51"/>
      <c r="F113" s="51"/>
      <c r="G113" s="1"/>
      <c r="H113" s="1"/>
      <c r="I113" s="4"/>
      <c r="J113" s="34"/>
      <c r="K113" s="35"/>
    </row>
    <row r="114" spans="1:11" ht="15" customHeight="1" thickBot="1">
      <c r="A114" s="48" t="s">
        <v>961</v>
      </c>
      <c r="B114" s="5"/>
      <c r="C114" s="4"/>
      <c r="D114" s="4"/>
      <c r="E114" s="51"/>
      <c r="F114" s="51"/>
      <c r="G114" s="97">
        <f>SUM(E111:E112)</f>
        <v>884</v>
      </c>
      <c r="H114" s="1"/>
      <c r="I114" s="4"/>
      <c r="J114" s="34"/>
      <c r="K114" s="35"/>
    </row>
    <row r="115" spans="1:11" ht="15" customHeight="1" thickTop="1">
      <c r="A115" s="48"/>
      <c r="B115" s="5"/>
      <c r="C115" s="4"/>
      <c r="D115" s="4"/>
      <c r="E115" s="51"/>
      <c r="F115" s="51"/>
      <c r="H115" s="1"/>
      <c r="I115" s="4"/>
      <c r="J115" s="34"/>
      <c r="K115" s="35"/>
    </row>
    <row r="116" spans="1:11" ht="15" customHeight="1">
      <c r="A116" s="49" t="s">
        <v>168</v>
      </c>
      <c r="B116" s="5"/>
      <c r="C116" s="4"/>
      <c r="D116" s="4"/>
      <c r="E116" s="51"/>
      <c r="F116" s="51"/>
      <c r="G116" s="1"/>
      <c r="H116" s="1"/>
      <c r="I116" s="4"/>
      <c r="J116" s="34"/>
      <c r="K116" s="35"/>
    </row>
    <row r="117" spans="1:11" ht="15" customHeight="1">
      <c r="A117" s="166" t="s">
        <v>1051</v>
      </c>
      <c r="B117" s="4"/>
      <c r="C117" s="4" t="s">
        <v>193</v>
      </c>
      <c r="D117" s="4"/>
      <c r="E117" s="50">
        <v>19.49</v>
      </c>
      <c r="F117" s="51"/>
      <c r="G117" s="1"/>
      <c r="H117" s="1"/>
      <c r="I117" s="166" t="s">
        <v>401</v>
      </c>
      <c r="J117" s="34"/>
      <c r="K117" s="35"/>
    </row>
    <row r="118" spans="1:11" ht="15" customHeight="1">
      <c r="A118" s="49"/>
      <c r="B118" s="5"/>
      <c r="C118" s="4"/>
      <c r="D118" s="4"/>
      <c r="E118" s="51"/>
      <c r="F118" s="51"/>
      <c r="G118" s="1"/>
      <c r="H118" s="1"/>
      <c r="I118" s="4"/>
      <c r="J118" s="34"/>
      <c r="K118" s="35"/>
    </row>
    <row r="119" spans="1:11" ht="15" customHeight="1" thickBot="1">
      <c r="A119" s="48" t="s">
        <v>349</v>
      </c>
      <c r="B119" s="5"/>
      <c r="C119" s="4"/>
      <c r="D119" s="4"/>
      <c r="E119" s="51"/>
      <c r="F119" s="51"/>
      <c r="G119" s="97">
        <f>SUM(E117:E117)</f>
        <v>19.49</v>
      </c>
      <c r="H119" s="1"/>
      <c r="I119" s="4"/>
      <c r="J119" s="34"/>
      <c r="K119" s="35"/>
    </row>
    <row r="120" spans="1:11" ht="15" customHeight="1" thickTop="1">
      <c r="A120" s="48"/>
      <c r="B120" s="5"/>
      <c r="C120" s="4"/>
      <c r="D120" s="4"/>
      <c r="E120" s="51"/>
      <c r="F120" s="51"/>
      <c r="H120" s="1"/>
      <c r="I120" s="4"/>
      <c r="J120" s="34"/>
      <c r="K120" s="35"/>
    </row>
    <row r="121" spans="1:11" ht="15" customHeight="1">
      <c r="A121" s="49" t="s">
        <v>1052</v>
      </c>
      <c r="B121" s="5"/>
      <c r="C121" s="4"/>
      <c r="D121" s="4"/>
      <c r="E121" s="51"/>
      <c r="F121" s="51"/>
      <c r="G121" s="1"/>
      <c r="H121" s="1"/>
      <c r="I121" s="4"/>
      <c r="J121" s="34"/>
      <c r="K121" s="35"/>
    </row>
    <row r="122" spans="1:11" ht="15" customHeight="1">
      <c r="A122" s="166" t="s">
        <v>1053</v>
      </c>
      <c r="B122" s="4"/>
      <c r="C122" s="4" t="s">
        <v>193</v>
      </c>
      <c r="D122" s="4"/>
      <c r="E122" s="50">
        <v>69.42</v>
      </c>
      <c r="F122" s="51"/>
      <c r="G122" s="1"/>
      <c r="H122" s="1"/>
      <c r="I122" s="166" t="s">
        <v>1054</v>
      </c>
      <c r="J122" s="34"/>
      <c r="K122" s="35"/>
    </row>
    <row r="123" spans="1:11" ht="15" customHeight="1">
      <c r="A123" s="49"/>
      <c r="B123" s="5"/>
      <c r="C123" s="4"/>
      <c r="D123" s="4"/>
      <c r="E123" s="51"/>
      <c r="F123" s="51"/>
      <c r="G123" s="1"/>
      <c r="H123" s="1"/>
      <c r="I123" s="4"/>
      <c r="J123" s="34"/>
      <c r="K123" s="35"/>
    </row>
    <row r="124" spans="1:11" ht="15" customHeight="1" thickBot="1">
      <c r="A124" s="48" t="s">
        <v>1055</v>
      </c>
      <c r="B124" s="5"/>
      <c r="C124" s="4"/>
      <c r="D124" s="4"/>
      <c r="E124" s="51"/>
      <c r="F124" s="51"/>
      <c r="G124" s="97">
        <f>SUM(E122:E122)</f>
        <v>69.42</v>
      </c>
      <c r="H124" s="1"/>
      <c r="I124" s="4"/>
      <c r="J124" s="34"/>
      <c r="K124" s="35"/>
    </row>
    <row r="125" spans="1:11" ht="15" customHeight="1" thickTop="1">
      <c r="A125" s="48"/>
      <c r="B125" s="5"/>
      <c r="C125" s="4"/>
      <c r="D125" s="4"/>
      <c r="E125" s="51"/>
      <c r="F125" s="51"/>
      <c r="H125" s="1"/>
      <c r="I125" s="4"/>
      <c r="J125" s="34"/>
      <c r="K125" s="35"/>
    </row>
    <row r="126" spans="1:11" ht="15" customHeight="1">
      <c r="A126" s="49" t="s">
        <v>344</v>
      </c>
      <c r="B126" s="5"/>
      <c r="C126" s="4"/>
      <c r="D126" s="4"/>
      <c r="E126" s="51"/>
      <c r="F126" s="51"/>
      <c r="G126" s="1"/>
      <c r="H126" s="1"/>
      <c r="I126" s="4"/>
      <c r="J126" s="34"/>
      <c r="K126" s="35"/>
    </row>
    <row r="127" spans="1:11" ht="15" customHeight="1">
      <c r="A127" s="166" t="s">
        <v>416</v>
      </c>
      <c r="B127" s="4"/>
      <c r="C127" s="4" t="s">
        <v>193</v>
      </c>
      <c r="D127" s="166"/>
      <c r="E127" s="50">
        <v>500</v>
      </c>
      <c r="F127" s="51"/>
      <c r="G127" s="1"/>
      <c r="H127" s="1"/>
      <c r="I127" s="166" t="s">
        <v>376</v>
      </c>
      <c r="J127" s="34"/>
      <c r="K127" s="35"/>
    </row>
    <row r="128" spans="1:11" ht="15" customHeight="1">
      <c r="A128" s="49"/>
      <c r="B128" s="5"/>
      <c r="C128" s="4"/>
      <c r="D128" s="4"/>
      <c r="E128" s="51"/>
      <c r="F128" s="51"/>
      <c r="G128" s="1"/>
      <c r="H128" s="1"/>
      <c r="I128" s="4"/>
      <c r="J128" s="34"/>
      <c r="K128" s="35"/>
    </row>
    <row r="129" spans="1:11" ht="15" customHeight="1" thickBot="1">
      <c r="A129" s="48" t="s">
        <v>350</v>
      </c>
      <c r="B129" s="5"/>
      <c r="C129" s="4"/>
      <c r="D129" s="4"/>
      <c r="E129" s="51"/>
      <c r="F129" s="51"/>
      <c r="G129" s="97">
        <f>SUM(E127:E127)</f>
        <v>500</v>
      </c>
      <c r="H129" s="1"/>
      <c r="I129" s="4"/>
      <c r="J129" s="34"/>
      <c r="K129" s="35"/>
    </row>
    <row r="130" spans="1:11" ht="15" customHeight="1" thickTop="1">
      <c r="A130" s="48"/>
      <c r="B130" s="5"/>
      <c r="C130" s="4"/>
      <c r="D130" s="4"/>
      <c r="E130" s="51"/>
      <c r="F130" s="51"/>
      <c r="H130" s="1"/>
      <c r="I130" s="4"/>
      <c r="J130" s="34"/>
      <c r="K130" s="35"/>
    </row>
    <row r="131" spans="1:11" ht="15" customHeight="1">
      <c r="A131" s="49" t="s">
        <v>310</v>
      </c>
      <c r="B131" s="5"/>
      <c r="C131" s="4"/>
      <c r="D131" s="4"/>
      <c r="E131" s="51"/>
      <c r="F131" s="51"/>
      <c r="G131" s="1"/>
      <c r="H131" s="1"/>
      <c r="I131" s="4"/>
      <c r="J131" s="4"/>
      <c r="K131" s="37"/>
    </row>
    <row r="132" spans="1:11" ht="15" customHeight="1">
      <c r="A132" s="166" t="s">
        <v>1056</v>
      </c>
      <c r="B132" s="4"/>
      <c r="C132" s="4" t="s">
        <v>193</v>
      </c>
      <c r="D132" s="4"/>
      <c r="E132" s="55">
        <v>180.61</v>
      </c>
      <c r="F132" s="51"/>
      <c r="G132" s="1"/>
      <c r="H132" s="1"/>
      <c r="I132" s="166" t="s">
        <v>411</v>
      </c>
      <c r="J132" s="4"/>
      <c r="K132" s="37"/>
    </row>
    <row r="133" spans="1:11" ht="15" customHeight="1">
      <c r="A133" s="166" t="s">
        <v>1057</v>
      </c>
      <c r="B133" s="4"/>
      <c r="C133" s="4"/>
      <c r="D133" s="4"/>
      <c r="E133" s="50">
        <v>319.08</v>
      </c>
      <c r="F133" s="51"/>
      <c r="G133" s="1"/>
      <c r="H133" s="1"/>
      <c r="I133" s="166" t="s">
        <v>1058</v>
      </c>
      <c r="J133" s="4"/>
      <c r="K133" s="37"/>
    </row>
    <row r="134" spans="1:11" ht="15" customHeight="1">
      <c r="A134" s="49"/>
      <c r="B134" s="5"/>
      <c r="C134" s="4"/>
      <c r="D134" s="4"/>
      <c r="E134" s="51"/>
      <c r="F134" s="51"/>
      <c r="G134" s="1"/>
      <c r="H134" s="1"/>
      <c r="I134" s="4"/>
      <c r="J134" s="4"/>
      <c r="K134" s="37"/>
    </row>
    <row r="135" spans="1:11" ht="15" customHeight="1" thickBot="1">
      <c r="A135" s="48" t="s">
        <v>224</v>
      </c>
      <c r="B135" s="5"/>
      <c r="C135" s="4"/>
      <c r="D135" s="4"/>
      <c r="E135" s="51"/>
      <c r="F135" s="51"/>
      <c r="G135" s="97">
        <f>SUM(E132:E133)</f>
        <v>499.69</v>
      </c>
      <c r="H135" s="1"/>
      <c r="I135" s="4"/>
      <c r="J135" s="4"/>
      <c r="K135" s="37"/>
    </row>
    <row r="136" spans="1:11" ht="15" customHeight="1" thickTop="1">
      <c r="A136" s="5"/>
      <c r="B136" s="5"/>
      <c r="C136" s="4"/>
      <c r="D136" s="4"/>
      <c r="E136" s="51"/>
      <c r="F136" s="51"/>
      <c r="G136" s="1"/>
      <c r="H136" s="1"/>
      <c r="I136" s="4"/>
      <c r="J136" s="4"/>
      <c r="K136" s="37"/>
    </row>
    <row r="137" spans="1:11" ht="15" customHeight="1">
      <c r="A137" s="49" t="s">
        <v>225</v>
      </c>
      <c r="B137" s="4"/>
      <c r="C137" s="4"/>
      <c r="D137" s="4"/>
      <c r="E137" s="52"/>
      <c r="F137" s="52"/>
      <c r="G137" s="1"/>
      <c r="H137" s="1"/>
      <c r="I137" s="4"/>
      <c r="J137" s="38"/>
      <c r="K137" s="37"/>
    </row>
    <row r="138" spans="1:11" ht="15" customHeight="1">
      <c r="A138" s="166" t="s">
        <v>1059</v>
      </c>
      <c r="B138" s="4"/>
      <c r="C138" s="4" t="s">
        <v>193</v>
      </c>
      <c r="D138" s="4"/>
      <c r="E138" s="51">
        <v>5.9</v>
      </c>
      <c r="F138" s="51"/>
      <c r="G138" s="58"/>
      <c r="H138" s="1"/>
      <c r="I138" s="4" t="s">
        <v>226</v>
      </c>
      <c r="J138" s="38"/>
      <c r="K138" s="37"/>
    </row>
    <row r="139" spans="1:11" ht="15" customHeight="1">
      <c r="A139" s="166" t="s">
        <v>1060</v>
      </c>
      <c r="B139" s="4"/>
      <c r="C139" s="4"/>
      <c r="D139" s="4"/>
      <c r="E139" s="51">
        <v>11.8</v>
      </c>
      <c r="F139" s="51"/>
      <c r="G139" s="58"/>
      <c r="H139" s="1"/>
      <c r="I139" s="4" t="s">
        <v>226</v>
      </c>
      <c r="J139" s="38"/>
      <c r="K139" s="37"/>
    </row>
    <row r="140" spans="1:11" ht="15" customHeight="1">
      <c r="A140" s="166" t="s">
        <v>1061</v>
      </c>
      <c r="B140" s="4"/>
      <c r="C140" s="4"/>
      <c r="D140" s="4"/>
      <c r="E140" s="50">
        <v>21.74</v>
      </c>
      <c r="F140" s="51"/>
      <c r="G140" s="58"/>
      <c r="H140" s="1"/>
      <c r="I140" s="4" t="s">
        <v>227</v>
      </c>
      <c r="J140" s="38"/>
      <c r="K140" s="37"/>
    </row>
    <row r="141" spans="1:11" ht="15" customHeight="1">
      <c r="A141" s="4"/>
      <c r="B141" s="4"/>
      <c r="C141" s="4"/>
      <c r="D141" s="4"/>
      <c r="E141" s="51"/>
      <c r="F141" s="51"/>
      <c r="G141" s="58"/>
      <c r="H141" s="1"/>
      <c r="I141" s="4"/>
      <c r="J141" s="38"/>
      <c r="K141" s="37"/>
    </row>
    <row r="142" spans="1:11" ht="15" customHeight="1" thickBot="1">
      <c r="A142" s="48" t="s">
        <v>228</v>
      </c>
      <c r="B142" s="4"/>
      <c r="C142" s="4"/>
      <c r="D142" s="4"/>
      <c r="E142" s="51"/>
      <c r="F142" s="51"/>
      <c r="G142" s="69">
        <f>SUM(E138:E140)</f>
        <v>39.44</v>
      </c>
      <c r="H142" s="1"/>
      <c r="I142" s="4"/>
      <c r="J142" s="38"/>
      <c r="K142" s="37"/>
    </row>
    <row r="143" spans="1:11" ht="15" customHeight="1" thickTop="1">
      <c r="A143" s="48"/>
      <c r="B143" s="4"/>
      <c r="C143" s="4"/>
      <c r="D143" s="4"/>
      <c r="E143" s="51"/>
      <c r="F143" s="51"/>
      <c r="G143" s="87"/>
      <c r="H143" s="1"/>
      <c r="I143" s="4"/>
      <c r="J143" s="38"/>
      <c r="K143" s="37"/>
    </row>
    <row r="144" spans="1:11" ht="15" customHeight="1">
      <c r="A144" s="49" t="s">
        <v>527</v>
      </c>
      <c r="B144" s="49"/>
      <c r="C144" s="4"/>
      <c r="D144" s="4"/>
      <c r="E144" s="58"/>
      <c r="F144" s="58"/>
      <c r="G144" s="1"/>
      <c r="H144" s="1"/>
      <c r="I144" s="4"/>
      <c r="J144" s="38"/>
      <c r="K144" s="37"/>
    </row>
    <row r="145" spans="1:11" ht="15" customHeight="1">
      <c r="A145" s="166" t="s">
        <v>1110</v>
      </c>
      <c r="B145" s="4"/>
      <c r="C145" s="3" t="s">
        <v>193</v>
      </c>
      <c r="D145" s="166" t="s">
        <v>21</v>
      </c>
      <c r="E145" s="66">
        <v>571.2</v>
      </c>
      <c r="F145" s="87"/>
      <c r="G145" s="1"/>
      <c r="H145" s="1"/>
      <c r="I145" s="166" t="s">
        <v>1111</v>
      </c>
      <c r="J145" s="38"/>
      <c r="K145" s="37"/>
    </row>
    <row r="146" spans="1:11" ht="15" customHeight="1">
      <c r="A146"/>
      <c r="B146" s="107"/>
      <c r="C146"/>
      <c r="D146" s="36"/>
      <c r="E146"/>
      <c r="F146"/>
      <c r="G146" s="107"/>
      <c r="H146"/>
      <c r="I146"/>
      <c r="J146" s="38"/>
      <c r="K146" s="37"/>
    </row>
    <row r="147" spans="1:11" ht="15" customHeight="1" thickBot="1">
      <c r="A147" s="67" t="s">
        <v>1112</v>
      </c>
      <c r="B147" s="108"/>
      <c r="C147"/>
      <c r="D147" s="36"/>
      <c r="F147" s="88"/>
      <c r="G147" s="113">
        <f>SUM(E145:E146)</f>
        <v>571.2</v>
      </c>
      <c r="H147"/>
      <c r="I147"/>
      <c r="J147" s="38"/>
      <c r="K147" s="37"/>
    </row>
    <row r="148" spans="1:11" ht="15" customHeight="1" thickTop="1">
      <c r="A148" s="48"/>
      <c r="B148" s="4"/>
      <c r="C148" s="4"/>
      <c r="D148" s="4"/>
      <c r="E148" s="51"/>
      <c r="F148" s="51"/>
      <c r="G148" s="87"/>
      <c r="H148" s="1"/>
      <c r="I148" s="4"/>
      <c r="J148" s="38"/>
      <c r="K148" s="37"/>
    </row>
    <row r="149" spans="1:11" ht="15" customHeight="1">
      <c r="A149" s="49" t="s">
        <v>1062</v>
      </c>
      <c r="B149" s="49"/>
      <c r="C149" s="4"/>
      <c r="D149" s="4"/>
      <c r="E149" s="58"/>
      <c r="F149" s="58"/>
      <c r="G149" s="1"/>
      <c r="H149" s="1"/>
      <c r="I149" s="4"/>
      <c r="J149" s="38"/>
      <c r="K149" s="37"/>
    </row>
    <row r="150" spans="1:11" ht="15" customHeight="1">
      <c r="A150" s="166" t="s">
        <v>1063</v>
      </c>
      <c r="B150" s="4"/>
      <c r="C150" s="3" t="s">
        <v>193</v>
      </c>
      <c r="D150" s="166"/>
      <c r="E150" s="66">
        <v>105</v>
      </c>
      <c r="F150" s="87"/>
      <c r="G150" s="1"/>
      <c r="H150" s="1"/>
      <c r="I150" s="166" t="s">
        <v>448</v>
      </c>
      <c r="J150" s="38"/>
      <c r="K150" s="37"/>
    </row>
    <row r="151" spans="1:11" ht="15" customHeight="1">
      <c r="A151"/>
      <c r="B151" s="107"/>
      <c r="C151"/>
      <c r="D151" s="36"/>
      <c r="E151"/>
      <c r="F151"/>
      <c r="G151" s="107"/>
      <c r="H151"/>
      <c r="I151"/>
      <c r="J151" s="38"/>
      <c r="K151" s="37"/>
    </row>
    <row r="152" spans="1:11" ht="15" customHeight="1" thickBot="1">
      <c r="A152" s="67" t="s">
        <v>1064</v>
      </c>
      <c r="B152" s="108"/>
      <c r="C152"/>
      <c r="D152" s="36"/>
      <c r="F152" s="88"/>
      <c r="G152" s="113">
        <f>SUM(E150:E151)</f>
        <v>105</v>
      </c>
      <c r="H152"/>
      <c r="I152"/>
      <c r="J152" s="38"/>
      <c r="K152" s="37"/>
    </row>
    <row r="153" spans="1:11" ht="15" customHeight="1" thickTop="1">
      <c r="A153" s="48"/>
      <c r="B153" s="4"/>
      <c r="C153" s="4"/>
      <c r="D153" s="4"/>
      <c r="E153" s="51"/>
      <c r="F153" s="51"/>
      <c r="G153" s="87"/>
      <c r="H153" s="1"/>
      <c r="I153" s="4"/>
      <c r="J153" s="38"/>
      <c r="K153" s="37"/>
    </row>
    <row r="154" spans="1:11" ht="15" customHeight="1">
      <c r="A154" s="49" t="s">
        <v>1113</v>
      </c>
      <c r="B154" s="49"/>
      <c r="C154" s="4"/>
      <c r="D154" s="4"/>
      <c r="E154" s="58"/>
      <c r="F154" s="58"/>
      <c r="G154" s="1"/>
      <c r="H154" s="1"/>
      <c r="I154" s="4"/>
      <c r="J154" s="38"/>
      <c r="K154" s="37"/>
    </row>
    <row r="155" spans="1:11" ht="15" customHeight="1">
      <c r="A155" s="166" t="s">
        <v>319</v>
      </c>
      <c r="B155" s="4"/>
      <c r="C155" s="3" t="s">
        <v>193</v>
      </c>
      <c r="D155" s="166" t="s">
        <v>21</v>
      </c>
      <c r="E155" s="66">
        <v>150</v>
      </c>
      <c r="F155" s="87"/>
      <c r="G155" s="1"/>
      <c r="H155" s="1"/>
      <c r="I155" s="166" t="s">
        <v>1114</v>
      </c>
      <c r="J155" s="38"/>
      <c r="K155" s="37"/>
    </row>
    <row r="156" spans="1:11" ht="15" customHeight="1">
      <c r="A156"/>
      <c r="B156" s="107"/>
      <c r="C156"/>
      <c r="D156" s="36"/>
      <c r="E156"/>
      <c r="F156"/>
      <c r="G156" s="107"/>
      <c r="H156"/>
      <c r="I156"/>
      <c r="J156" s="38"/>
      <c r="K156" s="37"/>
    </row>
    <row r="157" spans="1:11" ht="15" customHeight="1" thickBot="1">
      <c r="A157" s="67" t="s">
        <v>1115</v>
      </c>
      <c r="B157" s="108"/>
      <c r="C157"/>
      <c r="D157" s="36"/>
      <c r="F157" s="88"/>
      <c r="G157" s="113">
        <f>SUM(E155:E156)</f>
        <v>150</v>
      </c>
      <c r="H157"/>
      <c r="I157"/>
      <c r="J157" s="38"/>
      <c r="K157" s="37"/>
    </row>
    <row r="158" spans="1:11" ht="15" customHeight="1" thickTop="1">
      <c r="A158" s="48"/>
      <c r="B158" s="4"/>
      <c r="C158" s="4"/>
      <c r="D158" s="4"/>
      <c r="E158" s="51"/>
      <c r="F158" s="51"/>
      <c r="G158" s="87"/>
      <c r="H158" s="1"/>
      <c r="I158" s="4"/>
      <c r="J158" s="38"/>
      <c r="K158" s="37"/>
    </row>
    <row r="159" spans="1:11" ht="15" customHeight="1">
      <c r="A159" s="49" t="s">
        <v>149</v>
      </c>
      <c r="B159" s="49"/>
      <c r="C159" s="4"/>
      <c r="D159" s="4"/>
      <c r="E159" s="58"/>
      <c r="F159" s="58"/>
      <c r="G159" s="1"/>
      <c r="H159" s="1"/>
      <c r="I159" s="4"/>
      <c r="J159" s="34"/>
      <c r="K159" s="9"/>
    </row>
    <row r="160" spans="1:11" ht="15" customHeight="1">
      <c r="A160" s="166" t="s">
        <v>1065</v>
      </c>
      <c r="B160" s="4"/>
      <c r="C160" s="3" t="s">
        <v>193</v>
      </c>
      <c r="D160" s="4"/>
      <c r="E160" s="66">
        <v>122.33</v>
      </c>
      <c r="F160" s="87"/>
      <c r="G160" s="1"/>
      <c r="H160" s="1"/>
      <c r="I160" s="4" t="s">
        <v>207</v>
      </c>
      <c r="J160" s="34"/>
      <c r="K160" s="9"/>
    </row>
    <row r="161" spans="2:7" ht="15" customHeight="1">
      <c r="B161" s="107"/>
      <c r="D161" s="36"/>
      <c r="G161" s="107"/>
    </row>
    <row r="162" spans="1:7" ht="15" customHeight="1" thickBot="1">
      <c r="A162" s="67" t="s">
        <v>150</v>
      </c>
      <c r="B162" s="108"/>
      <c r="D162" s="36"/>
      <c r="F162" s="88"/>
      <c r="G162" s="113">
        <f>SUM(E160:E161)</f>
        <v>122.33</v>
      </c>
    </row>
    <row r="163" spans="1:7" ht="15" customHeight="1" thickTop="1">
      <c r="A163" s="67"/>
      <c r="F163" s="88"/>
      <c r="G163" s="114"/>
    </row>
    <row r="164" spans="1:9" ht="15" customHeight="1">
      <c r="A164" s="49" t="s">
        <v>277</v>
      </c>
      <c r="B164" s="4"/>
      <c r="C164" s="13"/>
      <c r="D164" s="13"/>
      <c r="E164" s="61"/>
      <c r="F164" s="61"/>
      <c r="G164" s="25"/>
      <c r="H164" s="25"/>
      <c r="I164" s="13"/>
    </row>
    <row r="165" spans="1:9" ht="15" customHeight="1">
      <c r="A165" s="166" t="s">
        <v>1066</v>
      </c>
      <c r="B165" s="4"/>
      <c r="C165" s="13"/>
      <c r="D165" s="170" t="s">
        <v>21</v>
      </c>
      <c r="E165" s="64">
        <v>65.51</v>
      </c>
      <c r="F165" s="61"/>
      <c r="G165" s="25"/>
      <c r="H165" s="25"/>
      <c r="I165" s="13" t="s">
        <v>298</v>
      </c>
    </row>
    <row r="166" spans="1:9" ht="15" customHeight="1">
      <c r="A166" s="48"/>
      <c r="B166" s="4"/>
      <c r="C166" s="13"/>
      <c r="D166" s="13"/>
      <c r="E166" s="61"/>
      <c r="F166" s="61"/>
      <c r="G166" s="25"/>
      <c r="H166" s="25"/>
      <c r="I166" s="13"/>
    </row>
    <row r="167" spans="1:9" ht="15" customHeight="1" thickBot="1">
      <c r="A167" s="48" t="s">
        <v>194</v>
      </c>
      <c r="B167" s="4"/>
      <c r="C167" s="13"/>
      <c r="D167" s="13"/>
      <c r="E167" s="61"/>
      <c r="F167" s="61"/>
      <c r="G167" s="46">
        <f>SUM(E165:E165)</f>
        <v>65.51</v>
      </c>
      <c r="H167" s="25"/>
      <c r="I167" s="13"/>
    </row>
    <row r="168" spans="1:9" ht="15" customHeight="1" thickTop="1">
      <c r="A168" s="48"/>
      <c r="B168" s="4"/>
      <c r="C168" s="13"/>
      <c r="D168" s="13"/>
      <c r="E168" s="61"/>
      <c r="F168" s="61"/>
      <c r="G168" s="25"/>
      <c r="H168" s="25"/>
      <c r="I168" s="13"/>
    </row>
    <row r="169" spans="1:11" ht="15" customHeight="1">
      <c r="A169" s="49" t="s">
        <v>161</v>
      </c>
      <c r="B169" s="48"/>
      <c r="C169" s="4"/>
      <c r="D169" s="4"/>
      <c r="E169" s="23"/>
      <c r="F169" s="87"/>
      <c r="G169" s="87"/>
      <c r="H169" s="1"/>
      <c r="I169" s="4"/>
      <c r="J169" s="34"/>
      <c r="K169" s="33"/>
    </row>
    <row r="170" spans="1:11" ht="15" customHeight="1">
      <c r="A170" s="166" t="s">
        <v>1068</v>
      </c>
      <c r="B170" s="4"/>
      <c r="C170" s="4"/>
      <c r="D170" s="4"/>
      <c r="E170" s="55">
        <v>166.84</v>
      </c>
      <c r="F170" s="55"/>
      <c r="I170" s="23" t="s">
        <v>212</v>
      </c>
      <c r="J170" s="34"/>
      <c r="K170" s="11"/>
    </row>
    <row r="171" spans="1:11" ht="15" customHeight="1">
      <c r="A171" s="170" t="s">
        <v>1067</v>
      </c>
      <c r="B171" s="4"/>
      <c r="C171" s="3"/>
      <c r="D171" s="173"/>
      <c r="E171" s="55">
        <v>316.32</v>
      </c>
      <c r="F171" s="54"/>
      <c r="I171" s="13" t="s">
        <v>213</v>
      </c>
      <c r="J171" s="34"/>
      <c r="K171" s="33"/>
    </row>
    <row r="172" spans="1:11" ht="15" customHeight="1">
      <c r="A172" s="166" t="s">
        <v>1069</v>
      </c>
      <c r="B172" s="4"/>
      <c r="C172" s="3" t="s">
        <v>193</v>
      </c>
      <c r="D172" s="3"/>
      <c r="E172" s="50">
        <v>107.55</v>
      </c>
      <c r="F172" s="55"/>
      <c r="I172" s="13" t="s">
        <v>214</v>
      </c>
      <c r="J172" s="34"/>
      <c r="K172" s="33"/>
    </row>
    <row r="173" spans="1:11" ht="15" customHeight="1">
      <c r="A173" s="4"/>
      <c r="B173" s="4"/>
      <c r="C173" s="3"/>
      <c r="D173" s="3"/>
      <c r="E173" s="54"/>
      <c r="F173" s="54"/>
      <c r="I173" s="13"/>
      <c r="J173" s="34"/>
      <c r="K173" s="33"/>
    </row>
    <row r="174" spans="1:11" ht="15" customHeight="1" thickBot="1">
      <c r="A174" s="48" t="s">
        <v>215</v>
      </c>
      <c r="B174" s="48"/>
      <c r="C174" s="4"/>
      <c r="D174" s="4"/>
      <c r="E174" s="23"/>
      <c r="F174" s="61"/>
      <c r="G174" s="65">
        <f>SUM(E170:E172)</f>
        <v>590.7099999999999</v>
      </c>
      <c r="H174" s="25"/>
      <c r="I174" s="4"/>
      <c r="J174" s="34"/>
      <c r="K174" s="42"/>
    </row>
    <row r="175" spans="1:11" ht="15" customHeight="1" thickTop="1">
      <c r="A175" s="48"/>
      <c r="B175" s="48"/>
      <c r="C175" s="4"/>
      <c r="D175" s="4"/>
      <c r="E175" s="23"/>
      <c r="F175" s="61"/>
      <c r="G175" s="61"/>
      <c r="H175" s="25"/>
      <c r="I175" s="4"/>
      <c r="J175" s="34"/>
      <c r="K175" s="42"/>
    </row>
    <row r="176" spans="1:11" ht="15" customHeight="1">
      <c r="A176" s="49" t="s">
        <v>162</v>
      </c>
      <c r="B176" s="5"/>
      <c r="C176" s="4"/>
      <c r="D176" s="4"/>
      <c r="E176" s="57"/>
      <c r="F176" s="57"/>
      <c r="G176" s="25"/>
      <c r="H176" s="25"/>
      <c r="I176" s="4"/>
      <c r="J176" s="34"/>
      <c r="K176" s="42"/>
    </row>
    <row r="177" spans="1:11" ht="15" customHeight="1">
      <c r="A177" s="4" t="s">
        <v>20</v>
      </c>
      <c r="B177" s="4"/>
      <c r="C177" s="3" t="s">
        <v>193</v>
      </c>
      <c r="D177" s="166" t="s">
        <v>21</v>
      </c>
      <c r="E177" s="50">
        <v>3173.22</v>
      </c>
      <c r="F177" s="52"/>
      <c r="G177" s="1"/>
      <c r="H177" s="1"/>
      <c r="I177" s="166" t="s">
        <v>311</v>
      </c>
      <c r="J177" s="11"/>
      <c r="K177" s="33"/>
    </row>
    <row r="178" spans="1:11" ht="15" customHeight="1">
      <c r="A178" s="4"/>
      <c r="B178" s="4"/>
      <c r="C178" s="4"/>
      <c r="D178" s="4"/>
      <c r="E178" s="51"/>
      <c r="F178" s="52"/>
      <c r="G178" s="1"/>
      <c r="H178" s="1"/>
      <c r="I178" s="4"/>
      <c r="J178" s="11"/>
      <c r="K178" s="33"/>
    </row>
    <row r="179" spans="1:11" ht="15" customHeight="1" thickBot="1">
      <c r="A179" s="48" t="s">
        <v>222</v>
      </c>
      <c r="B179" s="5"/>
      <c r="C179" s="4"/>
      <c r="D179" s="4"/>
      <c r="E179" s="57"/>
      <c r="F179" s="57"/>
      <c r="G179" s="97">
        <f>SUM(E177:E177)</f>
        <v>3173.22</v>
      </c>
      <c r="H179" s="1"/>
      <c r="I179" s="4"/>
      <c r="J179" s="11"/>
      <c r="K179" s="33"/>
    </row>
    <row r="180" spans="1:11" ht="15" customHeight="1" thickTop="1">
      <c r="A180" s="48"/>
      <c r="B180" s="5"/>
      <c r="C180" s="4"/>
      <c r="D180" s="4"/>
      <c r="E180" s="57"/>
      <c r="F180" s="57"/>
      <c r="H180" s="1"/>
      <c r="I180" s="4"/>
      <c r="J180" s="11"/>
      <c r="K180" s="33"/>
    </row>
    <row r="181" spans="1:11" ht="15" customHeight="1">
      <c r="A181" s="49" t="s">
        <v>413</v>
      </c>
      <c r="B181" s="48"/>
      <c r="C181" s="4"/>
      <c r="D181" s="4"/>
      <c r="E181" s="23"/>
      <c r="F181" s="87"/>
      <c r="G181" s="87"/>
      <c r="H181" s="1"/>
      <c r="I181" s="33"/>
      <c r="J181" s="11"/>
      <c r="K181" s="33"/>
    </row>
    <row r="182" spans="1:11" ht="15" customHeight="1">
      <c r="A182" s="166" t="s">
        <v>1070</v>
      </c>
      <c r="B182" s="48"/>
      <c r="C182" s="4"/>
      <c r="D182" s="4"/>
      <c r="E182" s="193">
        <v>40.92</v>
      </c>
      <c r="F182" s="87"/>
      <c r="G182" s="87"/>
      <c r="H182" s="1"/>
      <c r="I182" s="175" t="s">
        <v>1071</v>
      </c>
      <c r="J182" s="11"/>
      <c r="K182" s="33"/>
    </row>
    <row r="183" spans="1:11" ht="15" customHeight="1">
      <c r="A183" s="166" t="s">
        <v>1072</v>
      </c>
      <c r="B183" s="48"/>
      <c r="C183" s="4"/>
      <c r="D183" s="4"/>
      <c r="E183" s="193">
        <v>2024.54</v>
      </c>
      <c r="F183" s="87"/>
      <c r="G183" s="87"/>
      <c r="H183" s="1"/>
      <c r="I183" s="175" t="s">
        <v>300</v>
      </c>
      <c r="J183" s="11"/>
      <c r="K183" s="33"/>
    </row>
    <row r="184" spans="1:11" ht="15" customHeight="1">
      <c r="A184" s="166" t="s">
        <v>1116</v>
      </c>
      <c r="B184" s="48"/>
      <c r="C184" s="4"/>
      <c r="D184" s="166" t="s">
        <v>21</v>
      </c>
      <c r="E184" s="132">
        <v>407.63</v>
      </c>
      <c r="F184" s="87"/>
      <c r="G184" s="87"/>
      <c r="H184" s="1"/>
      <c r="I184" s="175" t="s">
        <v>300</v>
      </c>
      <c r="J184" s="11"/>
      <c r="K184" s="33"/>
    </row>
    <row r="185" spans="1:11" ht="15" customHeight="1">
      <c r="A185" s="4"/>
      <c r="B185" s="48"/>
      <c r="C185" s="3"/>
      <c r="D185" s="4"/>
      <c r="E185" s="100"/>
      <c r="F185" s="87"/>
      <c r="G185" s="87"/>
      <c r="H185" s="1"/>
      <c r="I185" s="33"/>
      <c r="J185" s="11"/>
      <c r="K185" s="33"/>
    </row>
    <row r="186" spans="1:11" ht="15" customHeight="1" thickBot="1">
      <c r="A186" s="48" t="s">
        <v>414</v>
      </c>
      <c r="B186" s="48"/>
      <c r="C186" s="3"/>
      <c r="D186" s="4"/>
      <c r="E186" s="100"/>
      <c r="F186" s="87"/>
      <c r="G186" s="65">
        <f>SUM(E182:E184)</f>
        <v>2473.09</v>
      </c>
      <c r="H186" s="1"/>
      <c r="I186" s="33"/>
      <c r="J186" s="11"/>
      <c r="K186" s="33"/>
    </row>
    <row r="187" spans="1:11" ht="15" customHeight="1" thickTop="1">
      <c r="A187" s="48"/>
      <c r="B187" s="48"/>
      <c r="C187" s="3"/>
      <c r="D187" s="4"/>
      <c r="E187" s="100"/>
      <c r="F187" s="87"/>
      <c r="G187" s="87"/>
      <c r="H187" s="1"/>
      <c r="I187" s="33"/>
      <c r="J187" s="11"/>
      <c r="K187" s="33"/>
    </row>
    <row r="188" spans="1:10" ht="15" customHeight="1">
      <c r="A188" s="49" t="s">
        <v>163</v>
      </c>
      <c r="B188" s="49"/>
      <c r="C188" s="4"/>
      <c r="D188" s="4"/>
      <c r="E188" s="60"/>
      <c r="F188" s="60"/>
      <c r="J188" s="4"/>
    </row>
    <row r="189" spans="1:10" ht="15" customHeight="1">
      <c r="A189" s="166" t="s">
        <v>1073</v>
      </c>
      <c r="B189" s="4"/>
      <c r="C189" s="4"/>
      <c r="D189" s="4"/>
      <c r="E189" s="58">
        <v>14.66</v>
      </c>
      <c r="F189" s="58"/>
      <c r="I189" s="176" t="s">
        <v>1074</v>
      </c>
      <c r="J189" s="4"/>
    </row>
    <row r="190" spans="1:10" ht="15" customHeight="1">
      <c r="A190" s="166" t="s">
        <v>1075</v>
      </c>
      <c r="B190" s="4"/>
      <c r="C190" s="4"/>
      <c r="D190" s="4"/>
      <c r="E190" s="58">
        <v>61.65</v>
      </c>
      <c r="F190" s="58"/>
      <c r="I190" s="176" t="s">
        <v>1076</v>
      </c>
      <c r="J190" s="4"/>
    </row>
    <row r="191" spans="1:10" ht="15" customHeight="1">
      <c r="A191" s="166" t="s">
        <v>1077</v>
      </c>
      <c r="B191" s="4"/>
      <c r="C191" s="4"/>
      <c r="D191" s="4"/>
      <c r="E191" s="58">
        <v>23.01</v>
      </c>
      <c r="F191" s="58"/>
      <c r="I191" s="176" t="s">
        <v>1078</v>
      </c>
      <c r="J191" s="4"/>
    </row>
    <row r="192" spans="1:10" ht="15" customHeight="1">
      <c r="A192" s="166" t="s">
        <v>1079</v>
      </c>
      <c r="B192" s="4"/>
      <c r="C192" s="4"/>
      <c r="D192" s="4"/>
      <c r="E192" s="58">
        <v>22.57</v>
      </c>
      <c r="F192" s="58"/>
      <c r="I192" s="176" t="s">
        <v>1080</v>
      </c>
      <c r="J192" s="4"/>
    </row>
    <row r="193" spans="1:10" ht="15" customHeight="1">
      <c r="A193" s="166" t="s">
        <v>1081</v>
      </c>
      <c r="B193" s="4"/>
      <c r="C193" s="4" t="s">
        <v>193</v>
      </c>
      <c r="D193" s="4"/>
      <c r="E193" s="66">
        <v>25.84</v>
      </c>
      <c r="F193" s="58"/>
      <c r="I193" s="176" t="s">
        <v>1082</v>
      </c>
      <c r="J193" s="4"/>
    </row>
    <row r="194" spans="1:13" ht="15" customHeight="1">
      <c r="A194" s="4"/>
      <c r="B194" s="4"/>
      <c r="C194" s="4"/>
      <c r="D194" s="4"/>
      <c r="E194" s="58"/>
      <c r="F194" s="58"/>
      <c r="G194" s="1"/>
      <c r="H194" s="1"/>
      <c r="I194" s="33"/>
      <c r="J194" s="4"/>
      <c r="K194" s="9"/>
      <c r="M194" s="23"/>
    </row>
    <row r="195" spans="1:13" ht="15" customHeight="1" thickBot="1">
      <c r="A195" s="48" t="s">
        <v>216</v>
      </c>
      <c r="B195" s="48"/>
      <c r="C195" s="4"/>
      <c r="D195" s="4"/>
      <c r="E195" s="23"/>
      <c r="F195" s="87"/>
      <c r="G195" s="97">
        <f>SUM(E189:E193)</f>
        <v>147.73000000000002</v>
      </c>
      <c r="H195" s="1"/>
      <c r="I195" s="33"/>
      <c r="J195" s="4"/>
      <c r="K195" s="9"/>
      <c r="M195" s="23"/>
    </row>
    <row r="196" spans="1:13" ht="15" customHeight="1" thickTop="1">
      <c r="A196" s="48"/>
      <c r="B196" s="48"/>
      <c r="C196" s="4"/>
      <c r="D196" s="4"/>
      <c r="E196" s="23"/>
      <c r="F196" s="87"/>
      <c r="G196" s="87"/>
      <c r="H196" s="1"/>
      <c r="I196" s="33"/>
      <c r="J196" s="4"/>
      <c r="K196" s="9"/>
      <c r="M196" s="23"/>
    </row>
    <row r="197" spans="1:13" ht="15" customHeight="1">
      <c r="A197" s="49" t="s">
        <v>353</v>
      </c>
      <c r="B197" s="48"/>
      <c r="C197" s="4"/>
      <c r="D197" s="4"/>
      <c r="E197" s="23"/>
      <c r="F197" s="87"/>
      <c r="G197" s="87"/>
      <c r="H197" s="1"/>
      <c r="I197" s="33"/>
      <c r="J197" s="4"/>
      <c r="K197" s="9"/>
      <c r="M197" s="23"/>
    </row>
    <row r="198" spans="1:13" ht="15" customHeight="1">
      <c r="A198" s="166" t="s">
        <v>1083</v>
      </c>
      <c r="B198" s="4"/>
      <c r="C198" s="3" t="s">
        <v>193</v>
      </c>
      <c r="D198" s="4"/>
      <c r="E198" s="101">
        <v>396.37</v>
      </c>
      <c r="F198" s="87"/>
      <c r="G198" s="87"/>
      <c r="H198" s="1"/>
      <c r="I198" s="175" t="s">
        <v>38</v>
      </c>
      <c r="J198" s="4"/>
      <c r="K198" s="9"/>
      <c r="M198" s="23"/>
    </row>
    <row r="199" spans="1:13" ht="15" customHeight="1">
      <c r="A199" s="4"/>
      <c r="B199" s="48"/>
      <c r="C199" s="3"/>
      <c r="D199" s="4"/>
      <c r="E199" s="100"/>
      <c r="F199" s="87"/>
      <c r="G199" s="87"/>
      <c r="H199" s="1"/>
      <c r="I199" s="33"/>
      <c r="J199" s="4"/>
      <c r="K199" s="9"/>
      <c r="M199" s="23"/>
    </row>
    <row r="200" spans="1:13" ht="15" customHeight="1" thickBot="1">
      <c r="A200" s="48" t="s">
        <v>355</v>
      </c>
      <c r="B200" s="48"/>
      <c r="C200" s="3"/>
      <c r="D200" s="4"/>
      <c r="E200" s="100"/>
      <c r="F200" s="87"/>
      <c r="G200" s="69">
        <f>SUM(E198:E198)</f>
        <v>396.37</v>
      </c>
      <c r="H200" s="1"/>
      <c r="I200" s="33"/>
      <c r="J200" s="4"/>
      <c r="K200" s="9"/>
      <c r="M200" s="23"/>
    </row>
    <row r="201" spans="1:13" ht="15" customHeight="1" thickTop="1">
      <c r="A201" s="48"/>
      <c r="B201" s="48"/>
      <c r="C201" s="3"/>
      <c r="D201" s="4"/>
      <c r="E201" s="100"/>
      <c r="F201" s="87"/>
      <c r="G201" s="87"/>
      <c r="H201" s="1"/>
      <c r="I201" s="33"/>
      <c r="J201" s="4"/>
      <c r="K201" s="9"/>
      <c r="M201" s="23"/>
    </row>
    <row r="202" spans="1:13" ht="15" customHeight="1">
      <c r="A202" s="49" t="s">
        <v>402</v>
      </c>
      <c r="B202" s="48"/>
      <c r="C202" s="4"/>
      <c r="D202" s="4"/>
      <c r="E202" s="23"/>
      <c r="F202" s="87"/>
      <c r="G202" s="87"/>
      <c r="H202" s="1"/>
      <c r="I202" s="33"/>
      <c r="J202" s="4"/>
      <c r="K202" s="9"/>
      <c r="M202" s="23"/>
    </row>
    <row r="203" spans="1:13" ht="15" customHeight="1">
      <c r="A203" s="166" t="s">
        <v>1084</v>
      </c>
      <c r="B203" s="4"/>
      <c r="C203" s="3" t="s">
        <v>193</v>
      </c>
      <c r="D203" s="166"/>
      <c r="E203" s="101">
        <v>15</v>
      </c>
      <c r="F203" s="87"/>
      <c r="G203" s="87"/>
      <c r="H203" s="1"/>
      <c r="I203" s="175" t="s">
        <v>417</v>
      </c>
      <c r="J203" s="4"/>
      <c r="K203" s="9"/>
      <c r="M203" s="23"/>
    </row>
    <row r="204" spans="1:13" ht="15" customHeight="1">
      <c r="A204" s="4"/>
      <c r="B204" s="48"/>
      <c r="C204" s="3"/>
      <c r="D204" s="4"/>
      <c r="E204" s="100"/>
      <c r="F204" s="87"/>
      <c r="G204" s="87"/>
      <c r="H204" s="1"/>
      <c r="I204" s="33"/>
      <c r="J204" s="4"/>
      <c r="K204" s="9"/>
      <c r="M204" s="23"/>
    </row>
    <row r="205" spans="1:13" ht="15" customHeight="1" thickBot="1">
      <c r="A205" s="48" t="s">
        <v>379</v>
      </c>
      <c r="B205" s="48"/>
      <c r="C205" s="3"/>
      <c r="D205" s="4"/>
      <c r="E205" s="100"/>
      <c r="F205" s="87"/>
      <c r="G205" s="69">
        <f>SUM(E203:E203)</f>
        <v>15</v>
      </c>
      <c r="H205" s="1"/>
      <c r="I205" s="33"/>
      <c r="J205" s="4"/>
      <c r="K205" s="9"/>
      <c r="M205" s="23"/>
    </row>
    <row r="206" spans="1:13" ht="15" customHeight="1" thickTop="1">
      <c r="A206" s="48"/>
      <c r="B206" s="48"/>
      <c r="C206" s="3"/>
      <c r="D206" s="4"/>
      <c r="E206" s="100"/>
      <c r="F206" s="87"/>
      <c r="G206" s="87"/>
      <c r="H206" s="1"/>
      <c r="I206" s="33"/>
      <c r="J206" s="4"/>
      <c r="K206" s="9"/>
      <c r="M206" s="23"/>
    </row>
    <row r="207" spans="1:13" ht="15" customHeight="1">
      <c r="A207" s="49" t="s">
        <v>189</v>
      </c>
      <c r="B207" s="48"/>
      <c r="C207" s="4"/>
      <c r="D207" s="4"/>
      <c r="E207" s="23"/>
      <c r="F207" s="87"/>
      <c r="G207" s="87"/>
      <c r="H207" s="1"/>
      <c r="I207" s="33"/>
      <c r="J207" s="4"/>
      <c r="K207" s="9"/>
      <c r="M207" s="23"/>
    </row>
    <row r="208" spans="1:21" s="177" customFormat="1" ht="15" customHeight="1">
      <c r="A208" s="166" t="s">
        <v>1085</v>
      </c>
      <c r="B208" s="182"/>
      <c r="C208" s="174"/>
      <c r="D208" s="174"/>
      <c r="E208" s="183">
        <v>20</v>
      </c>
      <c r="F208" s="178"/>
      <c r="G208" s="178"/>
      <c r="H208" s="179"/>
      <c r="I208" s="175" t="s">
        <v>125</v>
      </c>
      <c r="J208" s="174"/>
      <c r="K208" s="180"/>
      <c r="L208" s="181"/>
      <c r="S208" s="181"/>
      <c r="U208" s="181"/>
    </row>
    <row r="209" spans="1:21" s="177" customFormat="1" ht="15" customHeight="1">
      <c r="A209" s="166" t="s">
        <v>1086</v>
      </c>
      <c r="B209" s="182"/>
      <c r="C209" s="174"/>
      <c r="D209" s="174"/>
      <c r="E209" s="202">
        <v>20</v>
      </c>
      <c r="F209" s="178"/>
      <c r="G209" s="178"/>
      <c r="H209" s="179"/>
      <c r="I209" s="175" t="s">
        <v>125</v>
      </c>
      <c r="J209" s="174"/>
      <c r="K209" s="180"/>
      <c r="L209" s="181"/>
      <c r="S209" s="181"/>
      <c r="U209" s="181"/>
    </row>
    <row r="210" spans="1:13" ht="15" customHeight="1">
      <c r="A210" s="4"/>
      <c r="B210" s="48"/>
      <c r="C210" s="3"/>
      <c r="D210" s="4"/>
      <c r="E210" s="100"/>
      <c r="F210" s="87"/>
      <c r="G210" s="87"/>
      <c r="H210" s="1"/>
      <c r="I210" s="33"/>
      <c r="J210" s="4"/>
      <c r="K210" s="9"/>
      <c r="M210" s="23"/>
    </row>
    <row r="211" spans="1:13" ht="15" customHeight="1" thickBot="1">
      <c r="A211" s="48" t="s">
        <v>60</v>
      </c>
      <c r="B211" s="48"/>
      <c r="C211" s="3"/>
      <c r="D211" s="4"/>
      <c r="E211" s="100"/>
      <c r="F211" s="87"/>
      <c r="G211" s="69">
        <f>SUM(E208:E209)</f>
        <v>40</v>
      </c>
      <c r="H211" s="1"/>
      <c r="I211" s="33"/>
      <c r="J211" s="4"/>
      <c r="K211" s="9"/>
      <c r="M211" s="23"/>
    </row>
    <row r="212" spans="1:13" ht="15" customHeight="1" thickTop="1">
      <c r="A212" s="48"/>
      <c r="B212" s="48"/>
      <c r="C212" s="3"/>
      <c r="D212" s="4"/>
      <c r="E212" s="100"/>
      <c r="F212" s="87"/>
      <c r="G212" s="87"/>
      <c r="H212" s="1"/>
      <c r="I212" s="33"/>
      <c r="J212" s="4"/>
      <c r="K212" s="9"/>
      <c r="M212" s="23"/>
    </row>
    <row r="213" spans="1:12" ht="15" customHeight="1">
      <c r="A213" s="49" t="s">
        <v>320</v>
      </c>
      <c r="B213" s="4"/>
      <c r="C213" s="4"/>
      <c r="D213" s="4"/>
      <c r="E213" s="52"/>
      <c r="F213" s="52"/>
      <c r="G213" s="1"/>
      <c r="H213" s="1"/>
      <c r="I213" s="4"/>
      <c r="J213" s="34"/>
      <c r="K213" s="9"/>
      <c r="L213" s="29"/>
    </row>
    <row r="214" spans="1:12" ht="15" customHeight="1">
      <c r="A214" s="166" t="s">
        <v>1087</v>
      </c>
      <c r="B214" s="4"/>
      <c r="C214" s="4" t="s">
        <v>193</v>
      </c>
      <c r="D214" s="166"/>
      <c r="E214" s="50">
        <v>523</v>
      </c>
      <c r="F214" s="52"/>
      <c r="G214" s="1"/>
      <c r="H214" s="1"/>
      <c r="I214" s="166" t="s">
        <v>440</v>
      </c>
      <c r="J214" s="34"/>
      <c r="K214" s="9"/>
      <c r="L214" s="29"/>
    </row>
    <row r="215" spans="1:12" ht="15" customHeight="1">
      <c r="A215" s="4"/>
      <c r="B215" s="4"/>
      <c r="C215" s="4"/>
      <c r="D215" s="4"/>
      <c r="E215" s="52"/>
      <c r="F215" s="52"/>
      <c r="G215" s="1"/>
      <c r="H215" s="1"/>
      <c r="I215" s="4"/>
      <c r="J215" s="34"/>
      <c r="K215" s="9"/>
      <c r="L215" s="29"/>
    </row>
    <row r="216" spans="1:12" ht="15" customHeight="1" thickBot="1">
      <c r="A216" s="48" t="s">
        <v>323</v>
      </c>
      <c r="B216" s="5"/>
      <c r="C216" s="4"/>
      <c r="D216" s="4"/>
      <c r="E216" s="53"/>
      <c r="F216" s="53"/>
      <c r="G216" s="45">
        <f>SUM(E214:E214)</f>
        <v>523</v>
      </c>
      <c r="H216" s="32"/>
      <c r="I216" s="4"/>
      <c r="J216" s="34"/>
      <c r="K216" s="9"/>
      <c r="L216" s="29"/>
    </row>
    <row r="217" spans="1:12" ht="15" customHeight="1" thickTop="1">
      <c r="A217" s="48"/>
      <c r="B217" s="5"/>
      <c r="C217" s="4"/>
      <c r="D217" s="4"/>
      <c r="E217" s="53"/>
      <c r="F217" s="53"/>
      <c r="G217" s="28"/>
      <c r="H217" s="32"/>
      <c r="I217" s="4"/>
      <c r="J217" s="34"/>
      <c r="K217" s="9"/>
      <c r="L217" s="29"/>
    </row>
    <row r="218" spans="1:12" ht="15" customHeight="1">
      <c r="A218" s="49" t="s">
        <v>253</v>
      </c>
      <c r="B218" s="49"/>
      <c r="C218" s="4"/>
      <c r="D218" s="4"/>
      <c r="E218" s="60"/>
      <c r="F218" s="60"/>
      <c r="J218" s="34"/>
      <c r="K218" s="9"/>
      <c r="L218" s="29"/>
    </row>
    <row r="219" spans="1:12" ht="15" customHeight="1">
      <c r="A219" s="166" t="s">
        <v>1117</v>
      </c>
      <c r="B219" s="4"/>
      <c r="C219" s="4"/>
      <c r="D219" s="166" t="s">
        <v>21</v>
      </c>
      <c r="E219" s="58">
        <v>72</v>
      </c>
      <c r="F219" s="58"/>
      <c r="I219" s="176" t="s">
        <v>1118</v>
      </c>
      <c r="J219" s="34"/>
      <c r="K219" s="9"/>
      <c r="L219" s="29"/>
    </row>
    <row r="220" spans="1:12" ht="15" customHeight="1">
      <c r="A220" s="166" t="s">
        <v>1117</v>
      </c>
      <c r="B220" s="4"/>
      <c r="C220" s="4"/>
      <c r="D220" s="166" t="s">
        <v>21</v>
      </c>
      <c r="E220" s="58">
        <v>115.2</v>
      </c>
      <c r="F220" s="58"/>
      <c r="I220" s="176" t="s">
        <v>1118</v>
      </c>
      <c r="J220" s="34"/>
      <c r="K220" s="9"/>
      <c r="L220" s="29"/>
    </row>
    <row r="221" spans="1:12" ht="15" customHeight="1">
      <c r="A221" s="166" t="s">
        <v>1119</v>
      </c>
      <c r="B221" s="4"/>
      <c r="C221" s="4"/>
      <c r="D221" s="166" t="s">
        <v>21</v>
      </c>
      <c r="E221" s="58">
        <v>58.69</v>
      </c>
      <c r="F221" s="58"/>
      <c r="I221" s="176" t="s">
        <v>1118</v>
      </c>
      <c r="J221" s="34"/>
      <c r="K221" s="9"/>
      <c r="L221" s="29"/>
    </row>
    <row r="222" spans="1:12" ht="15" customHeight="1">
      <c r="A222" s="166" t="s">
        <v>1120</v>
      </c>
      <c r="B222" s="4"/>
      <c r="C222" s="4"/>
      <c r="D222" s="166" t="s">
        <v>21</v>
      </c>
      <c r="E222" s="58">
        <v>66.07</v>
      </c>
      <c r="F222" s="58"/>
      <c r="I222" s="176" t="s">
        <v>234</v>
      </c>
      <c r="J222" s="34"/>
      <c r="K222" s="9"/>
      <c r="L222" s="29"/>
    </row>
    <row r="223" spans="1:12" ht="15" customHeight="1">
      <c r="A223" s="166" t="s">
        <v>1120</v>
      </c>
      <c r="B223" s="4"/>
      <c r="C223" s="4" t="s">
        <v>193</v>
      </c>
      <c r="D223" s="166" t="s">
        <v>21</v>
      </c>
      <c r="E223" s="66">
        <v>58.41</v>
      </c>
      <c r="F223" s="58"/>
      <c r="I223" s="176" t="s">
        <v>1118</v>
      </c>
      <c r="J223" s="34"/>
      <c r="K223" s="9"/>
      <c r="L223" s="29"/>
    </row>
    <row r="224" spans="1:12" ht="15" customHeight="1">
      <c r="A224" s="4"/>
      <c r="B224" s="4"/>
      <c r="C224" s="4"/>
      <c r="D224" s="4"/>
      <c r="E224" s="58"/>
      <c r="F224" s="58"/>
      <c r="G224" s="1"/>
      <c r="H224" s="1"/>
      <c r="I224" s="33"/>
      <c r="J224" s="34"/>
      <c r="K224" s="9"/>
      <c r="L224" s="29"/>
    </row>
    <row r="225" spans="1:12" ht="15" customHeight="1" thickBot="1">
      <c r="A225" s="48" t="s">
        <v>17</v>
      </c>
      <c r="B225" s="48"/>
      <c r="C225" s="4"/>
      <c r="D225" s="4"/>
      <c r="E225" s="23"/>
      <c r="F225" s="87"/>
      <c r="G225" s="97">
        <f>SUM(E219:E223)</f>
        <v>370.37</v>
      </c>
      <c r="H225" s="1"/>
      <c r="I225" s="33"/>
      <c r="J225" s="34"/>
      <c r="K225" s="9"/>
      <c r="L225" s="29"/>
    </row>
    <row r="226" spans="1:12" ht="15" customHeight="1" thickTop="1">
      <c r="A226" s="48"/>
      <c r="B226" s="48"/>
      <c r="C226" s="4"/>
      <c r="D226" s="4"/>
      <c r="E226" s="23"/>
      <c r="F226" s="87"/>
      <c r="H226" s="1"/>
      <c r="I226" s="33"/>
      <c r="J226" s="34"/>
      <c r="K226" s="9"/>
      <c r="L226" s="29"/>
    </row>
    <row r="227" spans="1:12" ht="15" customHeight="1">
      <c r="A227" s="49" t="s">
        <v>362</v>
      </c>
      <c r="B227" s="5"/>
      <c r="C227" s="13"/>
      <c r="D227" s="13"/>
      <c r="E227" s="23"/>
      <c r="F227" s="23"/>
      <c r="G227" s="23"/>
      <c r="H227" s="23"/>
      <c r="I227" s="23"/>
      <c r="J227" s="34"/>
      <c r="K227" s="9"/>
      <c r="L227" s="29"/>
    </row>
    <row r="228" spans="1:12" ht="15" customHeight="1">
      <c r="A228" s="166" t="s">
        <v>67</v>
      </c>
      <c r="B228" s="4"/>
      <c r="C228" s="3" t="s">
        <v>193</v>
      </c>
      <c r="D228" s="170"/>
      <c r="E228" s="64">
        <v>327.9</v>
      </c>
      <c r="F228" s="61"/>
      <c r="G228" s="25"/>
      <c r="H228" s="25"/>
      <c r="I228" s="170" t="s">
        <v>415</v>
      </c>
      <c r="J228" s="34"/>
      <c r="K228" s="9"/>
      <c r="L228" s="29"/>
    </row>
    <row r="229" spans="1:12" ht="15" customHeight="1">
      <c r="A229" s="174"/>
      <c r="B229" s="5"/>
      <c r="C229" s="13"/>
      <c r="D229" s="13"/>
      <c r="E229" s="61"/>
      <c r="F229" s="61"/>
      <c r="G229" s="25"/>
      <c r="H229" s="25"/>
      <c r="I229" s="170"/>
      <c r="J229" s="34"/>
      <c r="K229" s="9"/>
      <c r="L229" s="29"/>
    </row>
    <row r="230" spans="1:12" ht="15" customHeight="1" thickBot="1">
      <c r="A230" s="48" t="s">
        <v>364</v>
      </c>
      <c r="B230" s="5"/>
      <c r="C230" s="13"/>
      <c r="D230" s="13"/>
      <c r="E230" s="61"/>
      <c r="F230" s="61"/>
      <c r="G230" s="46">
        <f>SUM(E228:E228)</f>
        <v>327.9</v>
      </c>
      <c r="H230" s="25"/>
      <c r="I230" s="13"/>
      <c r="J230" s="34"/>
      <c r="K230" s="9"/>
      <c r="L230" s="29"/>
    </row>
    <row r="231" spans="1:12" ht="15" customHeight="1" thickTop="1">
      <c r="A231" s="48"/>
      <c r="B231" s="5"/>
      <c r="C231" s="4"/>
      <c r="D231" s="4"/>
      <c r="E231" s="53"/>
      <c r="F231" s="53"/>
      <c r="G231" s="28"/>
      <c r="H231" s="32"/>
      <c r="I231" s="4"/>
      <c r="J231" s="34"/>
      <c r="K231" s="9"/>
      <c r="L231" s="29"/>
    </row>
    <row r="232" spans="1:12" ht="15" customHeight="1">
      <c r="A232" s="49" t="s">
        <v>164</v>
      </c>
      <c r="B232" s="5"/>
      <c r="C232" s="13"/>
      <c r="D232" s="13"/>
      <c r="E232" s="23"/>
      <c r="F232" s="23"/>
      <c r="G232" s="23"/>
      <c r="H232" s="23"/>
      <c r="I232" s="23"/>
      <c r="J232" s="34"/>
      <c r="K232" s="9"/>
      <c r="L232" s="29"/>
    </row>
    <row r="233" spans="1:12" ht="15" customHeight="1">
      <c r="A233" s="166" t="s">
        <v>1121</v>
      </c>
      <c r="B233" s="4"/>
      <c r="C233" s="3" t="s">
        <v>193</v>
      </c>
      <c r="D233" s="170" t="s">
        <v>21</v>
      </c>
      <c r="E233" s="64">
        <v>9</v>
      </c>
      <c r="F233" s="61"/>
      <c r="G233" s="25"/>
      <c r="H233" s="25"/>
      <c r="I233" s="170" t="s">
        <v>127</v>
      </c>
      <c r="J233" s="34"/>
      <c r="K233" s="9"/>
      <c r="L233" s="29"/>
    </row>
    <row r="234" spans="1:12" ht="15" customHeight="1">
      <c r="A234" s="174"/>
      <c r="B234" s="5"/>
      <c r="C234" s="13"/>
      <c r="D234" s="13"/>
      <c r="E234" s="61"/>
      <c r="F234" s="61"/>
      <c r="G234" s="25"/>
      <c r="H234" s="25"/>
      <c r="I234" s="170"/>
      <c r="J234" s="34"/>
      <c r="K234" s="9"/>
      <c r="L234" s="29"/>
    </row>
    <row r="235" spans="1:12" ht="15" customHeight="1" thickBot="1">
      <c r="A235" s="48" t="s">
        <v>217</v>
      </c>
      <c r="B235" s="5"/>
      <c r="C235" s="13"/>
      <c r="D235" s="13"/>
      <c r="E235" s="61"/>
      <c r="F235" s="61"/>
      <c r="G235" s="46">
        <f>SUM(E233:E233)</f>
        <v>9</v>
      </c>
      <c r="H235" s="25"/>
      <c r="I235" s="13"/>
      <c r="J235" s="34"/>
      <c r="K235" s="9"/>
      <c r="L235" s="29"/>
    </row>
    <row r="236" spans="1:12" ht="15" customHeight="1" thickTop="1">
      <c r="A236" s="48"/>
      <c r="B236" s="5"/>
      <c r="C236" s="4"/>
      <c r="D236" s="4"/>
      <c r="E236" s="53"/>
      <c r="F236" s="53"/>
      <c r="G236" s="28"/>
      <c r="H236" s="32"/>
      <c r="I236" s="4"/>
      <c r="J236" s="34"/>
      <c r="K236" s="9"/>
      <c r="L236" s="29"/>
    </row>
    <row r="237" spans="1:12" ht="15" customHeight="1">
      <c r="A237" s="49" t="s">
        <v>208</v>
      </c>
      <c r="B237" s="5"/>
      <c r="C237" s="13"/>
      <c r="D237" s="13"/>
      <c r="E237" s="23"/>
      <c r="F237" s="23"/>
      <c r="G237" s="23"/>
      <c r="H237" s="23"/>
      <c r="I237" s="23"/>
      <c r="J237" s="34"/>
      <c r="K237" s="9"/>
      <c r="L237" s="29"/>
    </row>
    <row r="238" spans="1:12" ht="15" customHeight="1">
      <c r="A238" s="4" t="s">
        <v>67</v>
      </c>
      <c r="B238" s="4"/>
      <c r="C238" s="3" t="s">
        <v>193</v>
      </c>
      <c r="D238" s="170"/>
      <c r="E238" s="61">
        <v>1225.38</v>
      </c>
      <c r="F238" s="61"/>
      <c r="G238" s="25"/>
      <c r="H238" s="25"/>
      <c r="I238" s="13" t="s">
        <v>19</v>
      </c>
      <c r="J238" s="34"/>
      <c r="K238" s="9"/>
      <c r="L238" s="29"/>
    </row>
    <row r="239" spans="1:12" ht="15" customHeight="1">
      <c r="A239" s="4" t="s">
        <v>68</v>
      </c>
      <c r="B239" s="4"/>
      <c r="C239" s="3"/>
      <c r="D239" s="170"/>
      <c r="E239" s="64">
        <v>1344.68</v>
      </c>
      <c r="F239" s="61"/>
      <c r="G239" s="25"/>
      <c r="H239" s="25"/>
      <c r="I239" s="13" t="s">
        <v>19</v>
      </c>
      <c r="J239" s="34"/>
      <c r="K239" s="9"/>
      <c r="L239" s="29"/>
    </row>
    <row r="240" spans="1:12" ht="15" customHeight="1">
      <c r="A240" s="49"/>
      <c r="B240" s="5"/>
      <c r="C240" s="13"/>
      <c r="D240" s="13"/>
      <c r="E240" s="61"/>
      <c r="F240" s="61"/>
      <c r="G240" s="25"/>
      <c r="H240" s="25"/>
      <c r="I240" s="13"/>
      <c r="J240" s="34"/>
      <c r="K240" s="9"/>
      <c r="L240" s="29"/>
    </row>
    <row r="241" spans="1:12" ht="15" customHeight="1" thickBot="1">
      <c r="A241" s="48" t="s">
        <v>209</v>
      </c>
      <c r="B241" s="5"/>
      <c r="C241" s="13"/>
      <c r="D241" s="13"/>
      <c r="E241" s="61"/>
      <c r="F241" s="61"/>
      <c r="G241" s="46">
        <f>SUM(E238+E239)</f>
        <v>2570.0600000000004</v>
      </c>
      <c r="H241" s="25"/>
      <c r="I241" s="13"/>
      <c r="J241" s="34"/>
      <c r="K241" s="9"/>
      <c r="L241" s="29"/>
    </row>
    <row r="242" spans="1:12" ht="15" customHeight="1" thickTop="1">
      <c r="A242" s="48"/>
      <c r="B242" s="5"/>
      <c r="C242" s="4"/>
      <c r="D242" s="4"/>
      <c r="E242" s="53"/>
      <c r="F242" s="53"/>
      <c r="G242" s="28"/>
      <c r="H242" s="32"/>
      <c r="I242" s="4"/>
      <c r="J242" s="34"/>
      <c r="K242" s="9"/>
      <c r="L242" s="29"/>
    </row>
    <row r="243" spans="1:12" ht="15" customHeight="1">
      <c r="A243" s="49" t="s">
        <v>1088</v>
      </c>
      <c r="B243" s="5"/>
      <c r="C243" s="13"/>
      <c r="D243" s="13"/>
      <c r="E243" s="23"/>
      <c r="F243" s="23"/>
      <c r="G243" s="23"/>
      <c r="H243" s="23"/>
      <c r="I243" s="23"/>
      <c r="J243" s="34"/>
      <c r="K243" s="35"/>
      <c r="L243" s="29"/>
    </row>
    <row r="244" spans="1:12" ht="15" customHeight="1">
      <c r="A244" s="166" t="s">
        <v>1089</v>
      </c>
      <c r="B244" s="4"/>
      <c r="C244" s="3" t="s">
        <v>193</v>
      </c>
      <c r="D244" s="170"/>
      <c r="E244" s="61">
        <v>4.82</v>
      </c>
      <c r="F244" s="61"/>
      <c r="G244" s="25"/>
      <c r="H244" s="25"/>
      <c r="I244" s="170" t="s">
        <v>1090</v>
      </c>
      <c r="J244" s="34"/>
      <c r="K244" s="35"/>
      <c r="L244" s="29"/>
    </row>
    <row r="245" spans="1:12" ht="15" customHeight="1">
      <c r="A245" s="166" t="s">
        <v>1091</v>
      </c>
      <c r="B245" s="4"/>
      <c r="C245" s="3"/>
      <c r="D245" s="170"/>
      <c r="E245" s="64">
        <v>199.17</v>
      </c>
      <c r="F245" s="61"/>
      <c r="G245" s="25"/>
      <c r="H245" s="25"/>
      <c r="I245" s="170" t="s">
        <v>259</v>
      </c>
      <c r="J245" s="34"/>
      <c r="K245" s="35"/>
      <c r="L245" s="29"/>
    </row>
    <row r="246" spans="1:12" ht="15" customHeight="1">
      <c r="A246" s="49"/>
      <c r="B246" s="5"/>
      <c r="C246" s="13"/>
      <c r="D246" s="13"/>
      <c r="E246" s="61"/>
      <c r="F246" s="61"/>
      <c r="G246" s="25"/>
      <c r="H246" s="25"/>
      <c r="I246" s="13"/>
      <c r="J246" s="34"/>
      <c r="K246" s="35"/>
      <c r="L246" s="29"/>
    </row>
    <row r="247" spans="1:12" ht="15" customHeight="1" thickBot="1">
      <c r="A247" s="48" t="s">
        <v>123</v>
      </c>
      <c r="B247" s="5"/>
      <c r="C247" s="13"/>
      <c r="D247" s="13"/>
      <c r="E247" s="61"/>
      <c r="F247" s="61"/>
      <c r="G247" s="46">
        <f>SUM(E244:E245)</f>
        <v>203.98999999999998</v>
      </c>
      <c r="H247" s="25"/>
      <c r="I247" s="13"/>
      <c r="J247" s="34"/>
      <c r="K247" s="35"/>
      <c r="L247" s="29"/>
    </row>
    <row r="248" spans="1:12" ht="15" customHeight="1" thickTop="1">
      <c r="A248" s="48"/>
      <c r="B248" s="5"/>
      <c r="C248" s="13"/>
      <c r="D248" s="13"/>
      <c r="E248" s="61"/>
      <c r="F248" s="61"/>
      <c r="G248" s="25"/>
      <c r="H248" s="25"/>
      <c r="I248" s="13"/>
      <c r="J248" s="34"/>
      <c r="K248" s="35"/>
      <c r="L248" s="29"/>
    </row>
    <row r="249" spans="1:12" ht="15" customHeight="1">
      <c r="A249" s="49" t="s">
        <v>74</v>
      </c>
      <c r="B249" s="4"/>
      <c r="C249" s="13"/>
      <c r="D249" s="13"/>
      <c r="E249" s="61"/>
      <c r="F249" s="61"/>
      <c r="G249" s="25"/>
      <c r="H249" s="25"/>
      <c r="I249" s="13"/>
      <c r="J249" s="34"/>
      <c r="K249" s="35"/>
      <c r="L249" s="29"/>
    </row>
    <row r="250" spans="1:12" ht="15" customHeight="1">
      <c r="A250" s="166" t="s">
        <v>1092</v>
      </c>
      <c r="B250" s="4"/>
      <c r="C250" s="13"/>
      <c r="D250" s="13"/>
      <c r="E250" s="64">
        <v>187</v>
      </c>
      <c r="F250" s="61"/>
      <c r="G250" s="25"/>
      <c r="H250" s="25"/>
      <c r="I250" s="170" t="s">
        <v>1093</v>
      </c>
      <c r="J250" s="34"/>
      <c r="K250" s="35"/>
      <c r="L250" s="29"/>
    </row>
    <row r="251" spans="1:12" ht="15" customHeight="1">
      <c r="A251" s="48"/>
      <c r="B251" s="4"/>
      <c r="C251" s="13"/>
      <c r="D251" s="13"/>
      <c r="E251" s="61"/>
      <c r="F251" s="61"/>
      <c r="G251" s="25"/>
      <c r="H251" s="25"/>
      <c r="I251" s="13"/>
      <c r="J251" s="34"/>
      <c r="K251" s="35"/>
      <c r="L251" s="29"/>
    </row>
    <row r="252" spans="1:12" ht="15" customHeight="1" thickBot="1">
      <c r="A252" s="48" t="s">
        <v>485</v>
      </c>
      <c r="B252" s="4"/>
      <c r="C252" s="13"/>
      <c r="D252" s="13"/>
      <c r="E252" s="61"/>
      <c r="F252" s="61"/>
      <c r="G252" s="46">
        <f>SUM(E250:E250)</f>
        <v>187</v>
      </c>
      <c r="H252" s="25"/>
      <c r="I252" s="13"/>
      <c r="J252" s="34"/>
      <c r="K252" s="35"/>
      <c r="L252" s="29"/>
    </row>
    <row r="253" spans="1:12" ht="15" customHeight="1" thickTop="1">
      <c r="A253" s="48"/>
      <c r="B253" s="5"/>
      <c r="C253" s="13"/>
      <c r="D253" s="13"/>
      <c r="E253" s="61"/>
      <c r="F253" s="61"/>
      <c r="G253" s="25"/>
      <c r="H253" s="25"/>
      <c r="I253" s="13"/>
      <c r="J253" s="34"/>
      <c r="K253" s="35"/>
      <c r="L253" s="29"/>
    </row>
    <row r="254" spans="1:12" ht="15" customHeight="1">
      <c r="A254" s="49" t="s">
        <v>169</v>
      </c>
      <c r="B254" s="23"/>
      <c r="C254" s="13"/>
      <c r="D254" s="13"/>
      <c r="E254" s="61"/>
      <c r="F254" s="61"/>
      <c r="G254" s="25"/>
      <c r="H254" s="25"/>
      <c r="I254" s="13"/>
      <c r="J254" s="34"/>
      <c r="K254" s="35"/>
      <c r="L254" s="29"/>
    </row>
    <row r="255" spans="1:12" ht="15" customHeight="1">
      <c r="A255" s="166" t="s">
        <v>1094</v>
      </c>
      <c r="B255" s="4"/>
      <c r="C255" s="13"/>
      <c r="D255" s="13"/>
      <c r="E255" s="64">
        <v>540.72</v>
      </c>
      <c r="F255" s="61"/>
      <c r="G255" s="25"/>
      <c r="H255" s="25"/>
      <c r="I255" s="170" t="s">
        <v>1095</v>
      </c>
      <c r="J255" s="34"/>
      <c r="K255" s="35"/>
      <c r="L255" s="29"/>
    </row>
    <row r="256" spans="1:12" ht="15" customHeight="1">
      <c r="A256" s="133"/>
      <c r="B256" s="4"/>
      <c r="C256" s="13"/>
      <c r="D256" s="13"/>
      <c r="E256" s="61"/>
      <c r="F256" s="61"/>
      <c r="G256" s="25"/>
      <c r="H256" s="25"/>
      <c r="I256" s="13"/>
      <c r="J256" s="34"/>
      <c r="K256" s="35"/>
      <c r="L256" s="29"/>
    </row>
    <row r="257" spans="1:12" ht="15" customHeight="1" thickBot="1">
      <c r="A257" s="48" t="s">
        <v>251</v>
      </c>
      <c r="B257" s="4"/>
      <c r="C257" s="13"/>
      <c r="D257" s="13"/>
      <c r="E257" s="61"/>
      <c r="F257" s="61"/>
      <c r="G257" s="46">
        <f>SUM(E255:E255)</f>
        <v>540.72</v>
      </c>
      <c r="H257" s="25"/>
      <c r="I257" s="13"/>
      <c r="J257" s="34"/>
      <c r="K257" s="35"/>
      <c r="L257" s="29"/>
    </row>
    <row r="258" spans="1:12" ht="15" customHeight="1" thickTop="1">
      <c r="A258" s="48"/>
      <c r="B258" s="4"/>
      <c r="C258" s="13"/>
      <c r="D258" s="13"/>
      <c r="E258" s="61"/>
      <c r="F258" s="61"/>
      <c r="G258" s="25"/>
      <c r="H258" s="25"/>
      <c r="I258" s="13"/>
      <c r="J258" s="34"/>
      <c r="K258" s="35"/>
      <c r="L258" s="29"/>
    </row>
    <row r="259" spans="1:12" ht="15" customHeight="1">
      <c r="A259" s="49" t="s">
        <v>1096</v>
      </c>
      <c r="B259" s="4"/>
      <c r="C259" s="13"/>
      <c r="D259" s="13"/>
      <c r="E259" s="61"/>
      <c r="F259" s="61"/>
      <c r="G259" s="25"/>
      <c r="H259" s="25"/>
      <c r="I259" s="13"/>
      <c r="J259" s="34"/>
      <c r="K259" s="35"/>
      <c r="L259" s="29"/>
    </row>
    <row r="260" spans="1:12" ht="15" customHeight="1">
      <c r="A260" s="166" t="s">
        <v>1097</v>
      </c>
      <c r="B260" s="4"/>
      <c r="C260" s="13"/>
      <c r="D260" s="13"/>
      <c r="E260" s="64">
        <v>767.93</v>
      </c>
      <c r="F260" s="61"/>
      <c r="G260" s="25"/>
      <c r="H260" s="25"/>
      <c r="I260" s="170" t="s">
        <v>1098</v>
      </c>
      <c r="J260" s="34"/>
      <c r="K260" s="35"/>
      <c r="L260" s="29"/>
    </row>
    <row r="261" spans="1:12" ht="15" customHeight="1">
      <c r="A261" s="48"/>
      <c r="B261" s="4"/>
      <c r="C261" s="13"/>
      <c r="D261" s="13"/>
      <c r="E261" s="61"/>
      <c r="F261" s="61"/>
      <c r="G261" s="25"/>
      <c r="H261" s="25"/>
      <c r="I261" s="13"/>
      <c r="J261" s="34"/>
      <c r="K261" s="35"/>
      <c r="L261" s="29"/>
    </row>
    <row r="262" spans="1:12" ht="15" customHeight="1" thickBot="1">
      <c r="A262" s="48" t="s">
        <v>1099</v>
      </c>
      <c r="B262" s="4"/>
      <c r="C262" s="13"/>
      <c r="D262" s="13"/>
      <c r="E262" s="61"/>
      <c r="F262" s="61"/>
      <c r="G262" s="46">
        <f>SUM(E260:E260)</f>
        <v>767.93</v>
      </c>
      <c r="H262" s="25"/>
      <c r="I262" s="13"/>
      <c r="J262" s="34"/>
      <c r="K262" s="35"/>
      <c r="L262" s="29"/>
    </row>
    <row r="263" spans="1:12" ht="15" customHeight="1" thickTop="1">
      <c r="A263" s="48"/>
      <c r="B263" s="4"/>
      <c r="C263" s="13"/>
      <c r="D263" s="13"/>
      <c r="E263" s="61"/>
      <c r="F263" s="61"/>
      <c r="G263" s="25"/>
      <c r="H263" s="25"/>
      <c r="I263" s="13"/>
      <c r="J263" s="34"/>
      <c r="K263" s="35"/>
      <c r="L263" s="29"/>
    </row>
    <row r="264" spans="1:12" ht="15" customHeight="1">
      <c r="A264" s="49" t="s">
        <v>190</v>
      </c>
      <c r="B264" s="4"/>
      <c r="C264" s="13"/>
      <c r="D264" s="13"/>
      <c r="E264" s="61"/>
      <c r="F264" s="61"/>
      <c r="G264" s="25"/>
      <c r="H264" s="25"/>
      <c r="I264" s="13"/>
      <c r="J264" s="34"/>
      <c r="K264" s="35"/>
      <c r="L264" s="29"/>
    </row>
    <row r="265" spans="1:12" ht="15" customHeight="1">
      <c r="A265" s="166" t="s">
        <v>1100</v>
      </c>
      <c r="B265" s="4"/>
      <c r="C265" s="13"/>
      <c r="D265" s="13"/>
      <c r="E265" s="64">
        <v>200.22</v>
      </c>
      <c r="F265" s="61"/>
      <c r="G265" s="25"/>
      <c r="H265" s="25"/>
      <c r="I265" s="13" t="s">
        <v>210</v>
      </c>
      <c r="J265" s="34"/>
      <c r="K265" s="35"/>
      <c r="L265" s="29"/>
    </row>
    <row r="266" spans="1:12" ht="15" customHeight="1">
      <c r="A266" s="48"/>
      <c r="B266" s="4"/>
      <c r="C266" s="13"/>
      <c r="D266" s="13"/>
      <c r="E266" s="61"/>
      <c r="F266" s="61"/>
      <c r="G266" s="25"/>
      <c r="H266" s="25"/>
      <c r="I266" s="13"/>
      <c r="J266" s="34"/>
      <c r="K266" s="35"/>
      <c r="L266" s="29"/>
    </row>
    <row r="267" spans="1:12" ht="15" customHeight="1" thickBot="1">
      <c r="A267" s="48" t="s">
        <v>191</v>
      </c>
      <c r="B267" s="4"/>
      <c r="C267" s="13"/>
      <c r="D267" s="13"/>
      <c r="E267" s="61"/>
      <c r="F267" s="61"/>
      <c r="G267" s="46">
        <f>SUM(E265:E265)</f>
        <v>200.22</v>
      </c>
      <c r="H267" s="25"/>
      <c r="I267" s="13"/>
      <c r="J267" s="34"/>
      <c r="K267" s="35"/>
      <c r="L267" s="29"/>
    </row>
    <row r="268" spans="1:12" ht="15" customHeight="1" thickTop="1">
      <c r="A268" s="48"/>
      <c r="B268" s="4"/>
      <c r="C268" s="13"/>
      <c r="D268" s="13"/>
      <c r="E268" s="61"/>
      <c r="F268" s="61"/>
      <c r="G268" s="25"/>
      <c r="H268" s="25"/>
      <c r="I268" s="13"/>
      <c r="J268" s="34"/>
      <c r="K268" s="35"/>
      <c r="L268" s="29"/>
    </row>
    <row r="269" spans="1:12" ht="15" customHeight="1">
      <c r="A269" s="49" t="s">
        <v>94</v>
      </c>
      <c r="B269" s="4"/>
      <c r="C269" s="13"/>
      <c r="D269" s="13"/>
      <c r="E269" s="61"/>
      <c r="F269" s="61"/>
      <c r="G269" s="25"/>
      <c r="H269" s="25"/>
      <c r="I269" s="13"/>
      <c r="J269" s="34"/>
      <c r="K269" s="35"/>
      <c r="L269" s="29"/>
    </row>
    <row r="270" spans="1:12" ht="15" customHeight="1">
      <c r="A270" s="166" t="s">
        <v>1101</v>
      </c>
      <c r="B270" s="4"/>
      <c r="C270" s="13"/>
      <c r="D270" s="13"/>
      <c r="E270" s="64">
        <v>392.01</v>
      </c>
      <c r="F270" s="61"/>
      <c r="G270" s="25"/>
      <c r="H270" s="25"/>
      <c r="I270" s="170" t="s">
        <v>259</v>
      </c>
      <c r="J270" s="34"/>
      <c r="K270" s="35"/>
      <c r="L270" s="29"/>
    </row>
    <row r="271" spans="1:12" ht="15" customHeight="1">
      <c r="A271" s="48"/>
      <c r="B271" s="4"/>
      <c r="C271" s="13"/>
      <c r="D271" s="13"/>
      <c r="E271" s="61"/>
      <c r="F271" s="61"/>
      <c r="G271" s="25"/>
      <c r="H271" s="25"/>
      <c r="I271" s="13"/>
      <c r="J271" s="34"/>
      <c r="K271" s="35"/>
      <c r="L271" s="29"/>
    </row>
    <row r="272" spans="1:12" ht="15" customHeight="1" thickBot="1">
      <c r="A272" s="48" t="s">
        <v>95</v>
      </c>
      <c r="B272" s="4"/>
      <c r="C272" s="13"/>
      <c r="D272" s="13"/>
      <c r="E272" s="61"/>
      <c r="F272" s="61"/>
      <c r="G272" s="46">
        <f>SUM(E270:E270)</f>
        <v>392.01</v>
      </c>
      <c r="H272" s="25"/>
      <c r="I272" s="13"/>
      <c r="J272" s="34"/>
      <c r="K272" s="35"/>
      <c r="L272" s="29"/>
    </row>
    <row r="273" spans="1:12" ht="15" customHeight="1" thickTop="1">
      <c r="A273" s="48"/>
      <c r="B273" s="4"/>
      <c r="C273" s="13"/>
      <c r="D273" s="13"/>
      <c r="E273" s="61"/>
      <c r="F273" s="61"/>
      <c r="G273" s="25"/>
      <c r="H273" s="25"/>
      <c r="I273" s="13"/>
      <c r="J273" s="34"/>
      <c r="K273" s="35"/>
      <c r="L273" s="29"/>
    </row>
    <row r="274" spans="1:12" ht="15" customHeight="1" thickBot="1">
      <c r="A274" s="11"/>
      <c r="B274" s="11"/>
      <c r="C274" s="8"/>
      <c r="D274" s="8"/>
      <c r="E274" s="69">
        <f>SUM(E73:E270)</f>
        <v>30053.96</v>
      </c>
      <c r="F274" s="87"/>
      <c r="G274" s="69">
        <f>SUM(G73:G272)</f>
        <v>30053.960000000003</v>
      </c>
      <c r="H274" s="1"/>
      <c r="I274" s="39" t="s">
        <v>1104</v>
      </c>
      <c r="J274" s="4"/>
      <c r="K274" s="9"/>
      <c r="L274" s="29"/>
    </row>
    <row r="275" spans="1:12" ht="15" customHeight="1" thickTop="1">
      <c r="A275" s="11"/>
      <c r="B275" s="11"/>
      <c r="C275" s="8"/>
      <c r="D275" s="8"/>
      <c r="E275" s="87"/>
      <c r="F275" s="87"/>
      <c r="G275" s="87"/>
      <c r="H275" s="1"/>
      <c r="I275" s="39" t="s">
        <v>1016</v>
      </c>
      <c r="J275" s="4"/>
      <c r="K275" s="9"/>
      <c r="L275" s="29"/>
    </row>
    <row r="276" spans="1:12" ht="15" customHeight="1">
      <c r="A276" s="11"/>
      <c r="B276" s="11"/>
      <c r="C276" s="8"/>
      <c r="D276" s="8"/>
      <c r="E276" s="87"/>
      <c r="F276" s="87"/>
      <c r="G276" s="87"/>
      <c r="H276" s="1"/>
      <c r="I276" s="39"/>
      <c r="J276" s="4"/>
      <c r="K276" s="9"/>
      <c r="L276" s="29"/>
    </row>
    <row r="277" spans="1:12" ht="15" customHeight="1" thickBot="1">
      <c r="A277" s="11"/>
      <c r="B277" s="11"/>
      <c r="C277" s="8"/>
      <c r="D277" s="8"/>
      <c r="E277" s="155">
        <f>+E43+E274</f>
        <v>40640.22</v>
      </c>
      <c r="F277" s="156"/>
      <c r="G277" s="155">
        <f>+G43+G274</f>
        <v>40640.22</v>
      </c>
      <c r="H277" s="1"/>
      <c r="I277" s="39" t="s">
        <v>1105</v>
      </c>
      <c r="J277" s="4"/>
      <c r="K277" s="9"/>
      <c r="L277" s="29"/>
    </row>
    <row r="278" spans="1:12" ht="15" customHeight="1" thickTop="1">
      <c r="A278" s="11"/>
      <c r="B278" s="11"/>
      <c r="C278" s="8"/>
      <c r="D278" s="8"/>
      <c r="E278" s="87"/>
      <c r="F278" s="87"/>
      <c r="G278" s="87"/>
      <c r="H278" s="1"/>
      <c r="I278" s="39"/>
      <c r="J278" s="4"/>
      <c r="K278" s="9"/>
      <c r="L278" s="29"/>
    </row>
    <row r="279" spans="1:12" ht="15" customHeight="1">
      <c r="A279" s="11"/>
      <c r="B279" s="11"/>
      <c r="C279" s="8"/>
      <c r="D279" s="8"/>
      <c r="E279" s="87"/>
      <c r="F279" s="87"/>
      <c r="G279" s="87"/>
      <c r="H279" s="1"/>
      <c r="I279" s="39"/>
      <c r="J279" s="4"/>
      <c r="K279" s="9"/>
      <c r="L279" s="29"/>
    </row>
    <row r="280" spans="1:12" ht="15" customHeight="1">
      <c r="A280" s="164" t="s">
        <v>625</v>
      </c>
      <c r="C280" s="13"/>
      <c r="D280" s="13"/>
      <c r="E280" s="71"/>
      <c r="F280" s="71"/>
      <c r="G280" s="30"/>
      <c r="H280" s="30"/>
      <c r="I280" s="13"/>
      <c r="J280" s="4"/>
      <c r="K280" s="9"/>
      <c r="L280" s="29"/>
    </row>
    <row r="281" spans="3:12" ht="15" customHeight="1">
      <c r="C281" s="13"/>
      <c r="D281" s="13"/>
      <c r="E281" s="71"/>
      <c r="F281" s="71"/>
      <c r="G281" s="30"/>
      <c r="H281" s="30"/>
      <c r="I281" s="13"/>
      <c r="J281" s="4"/>
      <c r="K281" s="9"/>
      <c r="L281" s="29"/>
    </row>
    <row r="282" spans="1:12" ht="15" customHeight="1">
      <c r="A282" s="49" t="s">
        <v>480</v>
      </c>
      <c r="B282" s="5"/>
      <c r="C282" s="13"/>
      <c r="D282" s="13"/>
      <c r="E282" s="23"/>
      <c r="F282" s="23"/>
      <c r="G282" s="23"/>
      <c r="H282" s="23"/>
      <c r="I282" s="23"/>
      <c r="J282" s="4"/>
      <c r="K282" s="9"/>
      <c r="L282" s="29"/>
    </row>
    <row r="283" spans="1:12" ht="15" customHeight="1">
      <c r="A283" s="166" t="s">
        <v>1102</v>
      </c>
      <c r="B283" s="4"/>
      <c r="C283" s="3" t="s">
        <v>193</v>
      </c>
      <c r="D283" s="170" t="s">
        <v>21</v>
      </c>
      <c r="E283" s="64">
        <v>2937.9</v>
      </c>
      <c r="F283" s="61"/>
      <c r="G283" s="25"/>
      <c r="H283" s="25"/>
      <c r="I283" s="170" t="s">
        <v>1103</v>
      </c>
      <c r="J283" s="4"/>
      <c r="K283" s="9"/>
      <c r="L283" s="29"/>
    </row>
    <row r="284" spans="1:12" ht="15" customHeight="1">
      <c r="A284" s="49"/>
      <c r="B284" s="5"/>
      <c r="C284" s="13"/>
      <c r="D284" s="13"/>
      <c r="E284" s="61"/>
      <c r="F284" s="61"/>
      <c r="G284" s="25"/>
      <c r="H284" s="25"/>
      <c r="I284" s="13"/>
      <c r="J284" s="4"/>
      <c r="K284" s="9"/>
      <c r="L284" s="29"/>
    </row>
    <row r="285" spans="1:12" ht="15" customHeight="1" thickBot="1">
      <c r="A285" s="48" t="s">
        <v>492</v>
      </c>
      <c r="B285" s="5"/>
      <c r="C285" s="13"/>
      <c r="D285" s="13"/>
      <c r="E285" s="61"/>
      <c r="F285" s="61"/>
      <c r="G285" s="46">
        <f>SUM(E283)</f>
        <v>2937.9</v>
      </c>
      <c r="H285" s="25"/>
      <c r="I285" s="13"/>
      <c r="J285" s="4"/>
      <c r="K285" s="9"/>
      <c r="L285" s="29"/>
    </row>
    <row r="286" spans="1:12" ht="15" customHeight="1" thickTop="1">
      <c r="A286" s="48"/>
      <c r="B286" s="5"/>
      <c r="C286" s="13"/>
      <c r="D286" s="13"/>
      <c r="E286" s="61"/>
      <c r="F286" s="61"/>
      <c r="G286" s="25"/>
      <c r="H286" s="25"/>
      <c r="I286" s="13"/>
      <c r="J286" s="4"/>
      <c r="K286" s="9"/>
      <c r="L286" s="29"/>
    </row>
    <row r="287" spans="3:9" ht="18.75" thickBot="1">
      <c r="C287" s="13"/>
      <c r="D287" s="13"/>
      <c r="E287" s="203">
        <f>+SUM(E281:E286)</f>
        <v>2937.9</v>
      </c>
      <c r="F287" s="204"/>
      <c r="G287" s="203">
        <f>+SUM(G281:G286)</f>
        <v>2937.9</v>
      </c>
      <c r="H287" s="79"/>
      <c r="I287" s="24" t="s">
        <v>1107</v>
      </c>
    </row>
    <row r="288" spans="1:9" ht="15" customHeight="1" thickTop="1">
      <c r="A288" s="16"/>
      <c r="B288" s="16"/>
      <c r="C288" s="13"/>
      <c r="D288" s="13"/>
      <c r="E288" s="55"/>
      <c r="F288" s="55"/>
      <c r="I288" s="13"/>
    </row>
    <row r="289" spans="1:9" ht="15.75" thickBot="1">
      <c r="A289" s="16"/>
      <c r="B289" s="16"/>
      <c r="C289" s="13"/>
      <c r="D289" s="13"/>
      <c r="E289" s="154">
        <f>+E53+E283</f>
        <v>5637.87</v>
      </c>
      <c r="F289" s="103"/>
      <c r="G289" s="154">
        <f>+G53+G287</f>
        <v>5637.87</v>
      </c>
      <c r="I289" s="24" t="s">
        <v>1106</v>
      </c>
    </row>
    <row r="290" spans="5:9" ht="15" customHeight="1" thickTop="1">
      <c r="E290" s="62"/>
      <c r="F290" s="62"/>
      <c r="G290" s="20"/>
      <c r="H290" s="20"/>
      <c r="I290" s="24"/>
    </row>
    <row r="291" spans="1:9" ht="15" customHeight="1" thickBot="1">
      <c r="A291" s="205" t="s">
        <v>1109</v>
      </c>
      <c r="E291" s="155">
        <f>+E277+E289</f>
        <v>46278.090000000004</v>
      </c>
      <c r="F291" s="156"/>
      <c r="G291" s="155">
        <f>+G277+G289</f>
        <v>46278.090000000004</v>
      </c>
      <c r="I291" s="24" t="s">
        <v>1108</v>
      </c>
    </row>
    <row r="292" ht="15" customHeight="1" thickTop="1"/>
    <row r="293" ht="15" customHeight="1"/>
  </sheetData>
  <sheetProtection/>
  <printOptions horizontalCentered="1"/>
  <pageMargins left="0.31" right="0.32" top="0.34" bottom="0.45" header="0.27" footer="0.45"/>
  <pageSetup horizontalDpi="600" verticalDpi="600" orientation="portrait" scale="65" r:id="rId1"/>
  <headerFooter alignWithMargins="0">
    <oddFooter>&amp;R&amp;P</oddFooter>
  </headerFooter>
  <rowBreaks count="1" manualBreakCount="1">
    <brk id="7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Q436"/>
  <sheetViews>
    <sheetView zoomScalePageLayoutView="0" workbookViewId="0" topLeftCell="A408">
      <selection activeCell="D434" sqref="D434"/>
    </sheetView>
  </sheetViews>
  <sheetFormatPr defaultColWidth="9.00390625" defaultRowHeight="14.25"/>
  <cols>
    <col min="1" max="1" width="33.00390625" style="12" customWidth="1"/>
    <col min="2" max="2" width="3.50390625" style="17" customWidth="1"/>
    <col min="3" max="3" width="2.125" style="17" customWidth="1"/>
    <col min="4" max="4" width="19.00390625" style="63" customWidth="1"/>
    <col min="5" max="5" width="12.375" style="7" customWidth="1"/>
    <col min="6" max="6" width="40.125" style="13" customWidth="1"/>
    <col min="7" max="7" width="12.75390625" style="18" customWidth="1"/>
    <col min="8" max="8" width="12.25390625" style="22" customWidth="1"/>
    <col min="9" max="9" width="13.625" style="22" customWidth="1"/>
    <col min="10" max="10" width="20.375" style="23" customWidth="1"/>
    <col min="11" max="11" width="6.00390625" style="23" customWidth="1"/>
    <col min="12" max="14" width="9.00390625" style="23" customWidth="1"/>
    <col min="15" max="15" width="9.00390625" style="22" customWidth="1"/>
    <col min="16" max="16" width="9.00390625" style="23" customWidth="1"/>
    <col min="17" max="17" width="9.00390625" style="22" customWidth="1"/>
    <col min="18" max="16384" width="9.00390625" style="23" customWidth="1"/>
  </cols>
  <sheetData>
    <row r="1" spans="1:5" ht="18">
      <c r="A1" s="81" t="s">
        <v>218</v>
      </c>
      <c r="E1" s="107"/>
    </row>
    <row r="2" spans="1:9" ht="18">
      <c r="A2" s="80" t="s">
        <v>1234</v>
      </c>
      <c r="E2" s="107"/>
      <c r="I2" s="115"/>
    </row>
    <row r="3" spans="2:17" s="79" customFormat="1" ht="15" customHeight="1">
      <c r="B3" s="72"/>
      <c r="C3" s="72"/>
      <c r="D3" s="73"/>
      <c r="E3" s="74"/>
      <c r="F3" s="76"/>
      <c r="G3" s="77"/>
      <c r="H3" s="78"/>
      <c r="I3" s="78"/>
      <c r="O3" s="78"/>
      <c r="Q3" s="78"/>
    </row>
    <row r="4" spans="1:17" s="79" customFormat="1" ht="15" customHeight="1">
      <c r="A4" s="102" t="s">
        <v>12</v>
      </c>
      <c r="B4" s="72"/>
      <c r="C4" s="72"/>
      <c r="D4" s="73"/>
      <c r="E4" s="74"/>
      <c r="F4" s="76"/>
      <c r="G4" s="77"/>
      <c r="H4" s="78"/>
      <c r="I4" s="78"/>
      <c r="O4" s="78"/>
      <c r="Q4" s="78"/>
    </row>
    <row r="5" spans="2:17" s="79" customFormat="1" ht="15" customHeight="1">
      <c r="B5" s="72"/>
      <c r="C5" s="72"/>
      <c r="D5" s="73"/>
      <c r="E5" s="74"/>
      <c r="F5" s="76"/>
      <c r="G5" s="77"/>
      <c r="H5" s="78"/>
      <c r="I5" s="78"/>
      <c r="O5" s="78"/>
      <c r="Q5" s="78"/>
    </row>
    <row r="6" spans="1:7" ht="15" customHeight="1">
      <c r="A6" s="82" t="s">
        <v>156</v>
      </c>
      <c r="B6" s="83"/>
      <c r="C6" s="13"/>
      <c r="D6" s="84" t="s">
        <v>157</v>
      </c>
      <c r="E6" s="85" t="s">
        <v>158</v>
      </c>
      <c r="F6" s="86" t="s">
        <v>159</v>
      </c>
      <c r="G6" s="15"/>
    </row>
    <row r="7" spans="2:7" ht="15" customHeight="1">
      <c r="B7" s="13"/>
      <c r="C7" s="13"/>
      <c r="D7" s="71"/>
      <c r="E7" s="30"/>
      <c r="F7" s="17"/>
      <c r="G7" s="15"/>
    </row>
    <row r="8" spans="1:17" s="96" customFormat="1" ht="15" customHeight="1">
      <c r="A8" s="89" t="s">
        <v>27</v>
      </c>
      <c r="B8" s="89"/>
      <c r="C8" s="140"/>
      <c r="D8" s="91"/>
      <c r="E8" s="92"/>
      <c r="F8" s="75"/>
      <c r="G8" s="94"/>
      <c r="H8" s="95"/>
      <c r="I8" s="95"/>
      <c r="O8" s="95"/>
      <c r="Q8" s="95"/>
    </row>
    <row r="9" spans="1:7" ht="15" customHeight="1">
      <c r="A9" s="166" t="s">
        <v>482</v>
      </c>
      <c r="B9" s="4"/>
      <c r="C9" s="142"/>
      <c r="D9" s="51">
        <v>141.52</v>
      </c>
      <c r="E9" s="58">
        <f aca="true" t="shared" si="0" ref="E9:E18">+D9</f>
        <v>141.52</v>
      </c>
      <c r="F9" s="151" t="s">
        <v>72</v>
      </c>
      <c r="G9" s="35"/>
    </row>
    <row r="10" spans="1:7" ht="15" customHeight="1">
      <c r="A10" s="166" t="s">
        <v>241</v>
      </c>
      <c r="B10" s="4"/>
      <c r="C10" s="142"/>
      <c r="D10" s="51">
        <v>2000.37</v>
      </c>
      <c r="E10" s="58">
        <f t="shared" si="0"/>
        <v>2000.37</v>
      </c>
      <c r="F10" s="151"/>
      <c r="G10" s="35"/>
    </row>
    <row r="11" spans="1:7" ht="15" customHeight="1">
      <c r="A11" s="4" t="s">
        <v>296</v>
      </c>
      <c r="B11" s="4"/>
      <c r="C11" s="142"/>
      <c r="D11" s="51">
        <v>810</v>
      </c>
      <c r="E11" s="58">
        <f t="shared" si="0"/>
        <v>810</v>
      </c>
      <c r="F11" s="159"/>
      <c r="G11" s="35"/>
    </row>
    <row r="12" spans="1:7" ht="15" customHeight="1">
      <c r="A12" s="4" t="s">
        <v>165</v>
      </c>
      <c r="B12" s="4"/>
      <c r="C12" s="142"/>
      <c r="D12" s="51">
        <v>1906.12</v>
      </c>
      <c r="E12" s="58">
        <f t="shared" si="0"/>
        <v>1906.12</v>
      </c>
      <c r="F12" s="159"/>
      <c r="G12" s="35"/>
    </row>
    <row r="13" spans="1:7" ht="15" customHeight="1">
      <c r="A13" s="166" t="s">
        <v>336</v>
      </c>
      <c r="B13" s="4"/>
      <c r="C13" s="142"/>
      <c r="D13" s="51">
        <v>301.92</v>
      </c>
      <c r="E13" s="58">
        <f t="shared" si="0"/>
        <v>301.92</v>
      </c>
      <c r="F13" s="159"/>
      <c r="G13" s="35"/>
    </row>
    <row r="14" spans="1:7" ht="15" customHeight="1">
      <c r="A14" s="166" t="s">
        <v>436</v>
      </c>
      <c r="B14" s="4"/>
      <c r="C14" s="142"/>
      <c r="D14" s="51">
        <v>47.07</v>
      </c>
      <c r="E14" s="58">
        <f>+D14</f>
        <v>47.07</v>
      </c>
      <c r="F14" s="159"/>
      <c r="G14" s="35"/>
    </row>
    <row r="15" spans="1:7" ht="15" customHeight="1">
      <c r="A15" s="4" t="s">
        <v>155</v>
      </c>
      <c r="B15" s="4"/>
      <c r="C15" s="142"/>
      <c r="D15" s="51">
        <v>1411.36</v>
      </c>
      <c r="E15" s="58">
        <f t="shared" si="0"/>
        <v>1411.36</v>
      </c>
      <c r="F15" s="159"/>
      <c r="G15" s="35"/>
    </row>
    <row r="16" spans="1:7" ht="15" customHeight="1">
      <c r="A16" s="166" t="s">
        <v>1017</v>
      </c>
      <c r="B16" s="4"/>
      <c r="C16" s="142"/>
      <c r="D16" s="51">
        <v>422.97</v>
      </c>
      <c r="E16" s="58">
        <f>+D16</f>
        <v>422.97</v>
      </c>
      <c r="F16" s="151"/>
      <c r="G16" s="35"/>
    </row>
    <row r="17" spans="1:7" ht="15" customHeight="1">
      <c r="A17" s="166" t="s">
        <v>1122</v>
      </c>
      <c r="B17" s="4"/>
      <c r="C17" s="142"/>
      <c r="D17" s="51">
        <v>47.07</v>
      </c>
      <c r="E17" s="58">
        <f t="shared" si="0"/>
        <v>47.07</v>
      </c>
      <c r="F17" s="151" t="s">
        <v>85</v>
      </c>
      <c r="G17" s="35"/>
    </row>
    <row r="18" spans="1:7" ht="15" customHeight="1">
      <c r="A18" s="4" t="s">
        <v>24</v>
      </c>
      <c r="B18" s="4"/>
      <c r="C18" s="142"/>
      <c r="D18" s="55">
        <v>1424.59</v>
      </c>
      <c r="E18" s="87">
        <f t="shared" si="0"/>
        <v>1424.59</v>
      </c>
      <c r="F18" s="159"/>
      <c r="G18" s="35"/>
    </row>
    <row r="19" spans="1:7" ht="15" customHeight="1">
      <c r="A19" s="166" t="s">
        <v>506</v>
      </c>
      <c r="B19" s="4"/>
      <c r="C19" s="142"/>
      <c r="D19" s="55">
        <v>45.82</v>
      </c>
      <c r="E19" s="87">
        <f>+D19</f>
        <v>45.82</v>
      </c>
      <c r="F19" s="151" t="s">
        <v>85</v>
      </c>
      <c r="G19" s="35"/>
    </row>
    <row r="20" spans="1:7" ht="15" customHeight="1">
      <c r="A20" s="166" t="s">
        <v>419</v>
      </c>
      <c r="B20" s="4"/>
      <c r="C20" s="142"/>
      <c r="D20" s="55">
        <v>47.07</v>
      </c>
      <c r="E20" s="87">
        <f>+D20</f>
        <v>47.07</v>
      </c>
      <c r="F20" s="151" t="s">
        <v>85</v>
      </c>
      <c r="G20" s="35"/>
    </row>
    <row r="21" spans="1:7" ht="15" customHeight="1">
      <c r="A21" s="166" t="s">
        <v>1123</v>
      </c>
      <c r="B21" s="4"/>
      <c r="C21" s="142"/>
      <c r="D21" s="55">
        <v>59.44</v>
      </c>
      <c r="E21" s="87">
        <f>+D21</f>
        <v>59.44</v>
      </c>
      <c r="F21" s="151" t="s">
        <v>85</v>
      </c>
      <c r="G21" s="35"/>
    </row>
    <row r="22" spans="1:7" ht="15" customHeight="1">
      <c r="A22" s="166" t="s">
        <v>325</v>
      </c>
      <c r="B22" s="4"/>
      <c r="C22" s="142"/>
      <c r="D22" s="55">
        <v>1111.84</v>
      </c>
      <c r="E22" s="87">
        <f>+D22</f>
        <v>1111.84</v>
      </c>
      <c r="F22" s="159"/>
      <c r="G22" s="35"/>
    </row>
    <row r="23" spans="1:7" ht="15" customHeight="1">
      <c r="A23" s="4"/>
      <c r="B23" s="5"/>
      <c r="C23" s="142"/>
      <c r="D23" s="55"/>
      <c r="E23" s="58"/>
      <c r="F23" s="75"/>
      <c r="G23" s="35"/>
    </row>
    <row r="24" spans="1:7" ht="15" customHeight="1" thickBot="1">
      <c r="A24" s="48" t="s">
        <v>52</v>
      </c>
      <c r="B24" s="5"/>
      <c r="C24" s="142"/>
      <c r="D24" s="56">
        <f>SUM(D9:D23)</f>
        <v>9777.16</v>
      </c>
      <c r="E24" s="56">
        <f>SUM(E9:E23)</f>
        <v>9777.16</v>
      </c>
      <c r="F24" s="75"/>
      <c r="G24" s="35"/>
    </row>
    <row r="25" spans="1:7" ht="15" customHeight="1" thickTop="1">
      <c r="A25" s="13"/>
      <c r="B25" s="152"/>
      <c r="C25" s="153"/>
      <c r="D25" s="55"/>
      <c r="E25" s="87"/>
      <c r="F25" s="31"/>
      <c r="G25" s="35"/>
    </row>
    <row r="26" spans="1:7" ht="15" customHeight="1">
      <c r="A26" s="13"/>
      <c r="B26" s="152"/>
      <c r="C26" s="153"/>
      <c r="D26" s="55"/>
      <c r="E26" s="87"/>
      <c r="F26" s="31"/>
      <c r="G26" s="35"/>
    </row>
    <row r="27" spans="1:7" ht="15" customHeight="1">
      <c r="A27" s="89" t="s">
        <v>1124</v>
      </c>
      <c r="B27" s="19"/>
      <c r="C27" s="143"/>
      <c r="D27" s="111"/>
      <c r="E27" s="112"/>
      <c r="F27" s="24"/>
      <c r="G27" s="35"/>
    </row>
    <row r="28" spans="1:7" ht="15" customHeight="1">
      <c r="A28" s="171" t="s">
        <v>750</v>
      </c>
      <c r="B28" s="4"/>
      <c r="C28" s="143"/>
      <c r="D28" s="50">
        <v>30</v>
      </c>
      <c r="E28" s="112"/>
      <c r="F28" s="170" t="s">
        <v>1125</v>
      </c>
      <c r="G28" s="35"/>
    </row>
    <row r="29" spans="1:7" ht="15" customHeight="1">
      <c r="A29" s="19"/>
      <c r="B29" s="19"/>
      <c r="C29" s="143"/>
      <c r="D29" s="111"/>
      <c r="E29" s="112"/>
      <c r="F29" s="75"/>
      <c r="G29" s="35"/>
    </row>
    <row r="30" spans="1:7" ht="15" customHeight="1" thickBot="1">
      <c r="A30" s="27" t="s">
        <v>1126</v>
      </c>
      <c r="B30" s="19"/>
      <c r="C30" s="143"/>
      <c r="D30" s="111"/>
      <c r="E30" s="97">
        <f>SUM(D28:D28)</f>
        <v>30</v>
      </c>
      <c r="F30" s="75"/>
      <c r="G30" s="35"/>
    </row>
    <row r="31" spans="1:7" ht="15" customHeight="1" thickTop="1">
      <c r="A31" s="13"/>
      <c r="B31" s="152"/>
      <c r="C31" s="153"/>
      <c r="D31" s="55"/>
      <c r="E31" s="87"/>
      <c r="F31" s="31"/>
      <c r="G31" s="35"/>
    </row>
    <row r="32" spans="1:7" ht="15" customHeight="1">
      <c r="A32" s="89" t="s">
        <v>525</v>
      </c>
      <c r="B32" s="19"/>
      <c r="C32" s="143"/>
      <c r="D32" s="111"/>
      <c r="E32" s="112"/>
      <c r="F32" s="24"/>
      <c r="G32" s="35"/>
    </row>
    <row r="33" spans="1:7" ht="15" customHeight="1">
      <c r="A33" s="171" t="s">
        <v>1127</v>
      </c>
      <c r="B33" s="4"/>
      <c r="C33" s="143"/>
      <c r="D33" s="50">
        <v>320</v>
      </c>
      <c r="E33" s="112"/>
      <c r="F33" s="170" t="s">
        <v>1128</v>
      </c>
      <c r="G33" s="35"/>
    </row>
    <row r="34" spans="1:7" ht="15" customHeight="1">
      <c r="A34" s="19"/>
      <c r="B34" s="19"/>
      <c r="C34" s="143"/>
      <c r="D34" s="111"/>
      <c r="E34" s="112"/>
      <c r="F34" s="24"/>
      <c r="G34" s="35"/>
    </row>
    <row r="35" spans="1:7" ht="15" customHeight="1" thickBot="1">
      <c r="A35" s="27" t="s">
        <v>526</v>
      </c>
      <c r="B35" s="19"/>
      <c r="C35" s="143"/>
      <c r="D35" s="111"/>
      <c r="E35" s="97">
        <f>SUM(D33:D33)</f>
        <v>320</v>
      </c>
      <c r="F35" s="24"/>
      <c r="G35" s="35"/>
    </row>
    <row r="36" spans="1:7" ht="15" customHeight="1" thickTop="1">
      <c r="A36" s="27"/>
      <c r="B36" s="19"/>
      <c r="C36" s="143"/>
      <c r="D36" s="111"/>
      <c r="F36" s="24"/>
      <c r="G36" s="35"/>
    </row>
    <row r="37" spans="1:7" ht="15" customHeight="1">
      <c r="A37" s="89" t="s">
        <v>644</v>
      </c>
      <c r="B37" s="19"/>
      <c r="C37" s="143"/>
      <c r="D37" s="111"/>
      <c r="E37" s="112"/>
      <c r="F37" s="24"/>
      <c r="G37" s="35"/>
    </row>
    <row r="38" spans="1:7" ht="15" customHeight="1">
      <c r="A38" s="171" t="s">
        <v>1129</v>
      </c>
      <c r="B38" s="4"/>
      <c r="C38" s="143"/>
      <c r="D38" s="50">
        <v>337.5</v>
      </c>
      <c r="E38" s="112"/>
      <c r="F38" s="170" t="s">
        <v>942</v>
      </c>
      <c r="G38" s="35"/>
    </row>
    <row r="39" spans="1:7" ht="15" customHeight="1">
      <c r="A39" s="19"/>
      <c r="B39" s="19"/>
      <c r="C39" s="143"/>
      <c r="D39" s="111"/>
      <c r="E39" s="112"/>
      <c r="F39" s="24"/>
      <c r="G39" s="35"/>
    </row>
    <row r="40" spans="1:7" ht="15" customHeight="1" thickBot="1">
      <c r="A40" s="27" t="s">
        <v>647</v>
      </c>
      <c r="B40" s="19"/>
      <c r="C40" s="143"/>
      <c r="D40" s="111"/>
      <c r="E40" s="97">
        <f>SUM(D38:D38)</f>
        <v>337.5</v>
      </c>
      <c r="F40" s="24"/>
      <c r="G40" s="35"/>
    </row>
    <row r="41" spans="1:7" ht="15" customHeight="1" thickTop="1">
      <c r="A41" s="27"/>
      <c r="B41" s="19"/>
      <c r="C41" s="143"/>
      <c r="D41" s="111"/>
      <c r="F41" s="24"/>
      <c r="G41" s="35"/>
    </row>
    <row r="42" spans="1:7" ht="15" customHeight="1">
      <c r="A42" s="89" t="s">
        <v>107</v>
      </c>
      <c r="B42" s="19"/>
      <c r="C42" s="143"/>
      <c r="D42" s="111"/>
      <c r="E42" s="112"/>
      <c r="F42" s="24"/>
      <c r="G42" s="35"/>
    </row>
    <row r="43" spans="1:7" ht="15" customHeight="1">
      <c r="A43" s="171" t="s">
        <v>1130</v>
      </c>
      <c r="B43" s="4"/>
      <c r="C43" s="143"/>
      <c r="D43" s="55">
        <v>16</v>
      </c>
      <c r="E43" s="112"/>
      <c r="F43" s="170" t="s">
        <v>255</v>
      </c>
      <c r="G43" s="35"/>
    </row>
    <row r="44" spans="1:7" ht="15" customHeight="1">
      <c r="A44" s="171" t="s">
        <v>1131</v>
      </c>
      <c r="B44" s="4"/>
      <c r="C44" s="143"/>
      <c r="D44" s="55">
        <v>16</v>
      </c>
      <c r="E44" s="112"/>
      <c r="F44" s="170" t="s">
        <v>255</v>
      </c>
      <c r="G44" s="35"/>
    </row>
    <row r="45" spans="1:7" ht="15" customHeight="1">
      <c r="A45" s="171" t="s">
        <v>1132</v>
      </c>
      <c r="B45" s="4"/>
      <c r="C45" s="143"/>
      <c r="D45" s="55">
        <v>16</v>
      </c>
      <c r="E45" s="112"/>
      <c r="F45" s="170" t="s">
        <v>255</v>
      </c>
      <c r="G45" s="35"/>
    </row>
    <row r="46" spans="1:7" ht="15" customHeight="1">
      <c r="A46" s="171" t="s">
        <v>1133</v>
      </c>
      <c r="B46" s="4"/>
      <c r="C46" s="143"/>
      <c r="D46" s="50">
        <v>16</v>
      </c>
      <c r="E46" s="112"/>
      <c r="F46" s="170" t="s">
        <v>255</v>
      </c>
      <c r="G46" s="35"/>
    </row>
    <row r="47" spans="1:7" ht="15" customHeight="1">
      <c r="A47" s="19"/>
      <c r="B47" s="19"/>
      <c r="C47" s="143"/>
      <c r="D47" s="111"/>
      <c r="E47" s="112"/>
      <c r="F47" s="24"/>
      <c r="G47" s="35"/>
    </row>
    <row r="48" spans="1:7" ht="15" customHeight="1" thickBot="1">
      <c r="A48" s="27" t="s">
        <v>108</v>
      </c>
      <c r="B48" s="19"/>
      <c r="C48" s="143"/>
      <c r="D48" s="111"/>
      <c r="E48" s="97">
        <f>SUM(D43:D46)</f>
        <v>64</v>
      </c>
      <c r="F48" s="24"/>
      <c r="G48" s="35"/>
    </row>
    <row r="49" spans="1:7" ht="15" customHeight="1" thickTop="1">
      <c r="A49" s="27"/>
      <c r="B49" s="19"/>
      <c r="C49" s="143"/>
      <c r="D49" s="111"/>
      <c r="F49" s="24"/>
      <c r="G49" s="35"/>
    </row>
    <row r="50" spans="1:14" ht="15" customHeight="1">
      <c r="A50" s="89" t="s">
        <v>75</v>
      </c>
      <c r="B50" s="19"/>
      <c r="C50" s="143"/>
      <c r="D50" s="111"/>
      <c r="E50" s="112"/>
      <c r="F50" s="24"/>
      <c r="G50" s="35"/>
      <c r="I50" s="16"/>
      <c r="K50" s="7"/>
      <c r="L50" s="6"/>
      <c r="M50" s="14"/>
      <c r="N50" s="15"/>
    </row>
    <row r="51" spans="1:14" ht="15" customHeight="1">
      <c r="A51" s="171" t="s">
        <v>1134</v>
      </c>
      <c r="B51" s="4"/>
      <c r="C51" s="143"/>
      <c r="D51" s="55">
        <v>306</v>
      </c>
      <c r="E51" s="112"/>
      <c r="F51" s="170" t="s">
        <v>297</v>
      </c>
      <c r="G51" s="35"/>
      <c r="I51" s="16"/>
      <c r="K51" s="7"/>
      <c r="L51" s="6"/>
      <c r="M51" s="14"/>
      <c r="N51" s="15"/>
    </row>
    <row r="52" spans="1:14" ht="15" customHeight="1">
      <c r="A52" s="171" t="s">
        <v>1135</v>
      </c>
      <c r="B52" s="4"/>
      <c r="C52" s="143"/>
      <c r="D52" s="50">
        <v>100</v>
      </c>
      <c r="E52" s="112"/>
      <c r="F52" s="170" t="s">
        <v>1136</v>
      </c>
      <c r="G52" s="35"/>
      <c r="I52" s="16"/>
      <c r="K52" s="7"/>
      <c r="L52" s="6"/>
      <c r="M52" s="14"/>
      <c r="N52" s="15"/>
    </row>
    <row r="53" spans="1:14" ht="15" customHeight="1">
      <c r="A53" s="19"/>
      <c r="B53" s="19"/>
      <c r="C53" s="143"/>
      <c r="D53" s="111"/>
      <c r="E53" s="112"/>
      <c r="F53" s="75"/>
      <c r="G53" s="35"/>
      <c r="I53" s="16"/>
      <c r="K53" s="7"/>
      <c r="L53" s="6"/>
      <c r="M53" s="14"/>
      <c r="N53" s="15"/>
    </row>
    <row r="54" spans="1:7" ht="15" customHeight="1" thickBot="1">
      <c r="A54" s="27" t="s">
        <v>76</v>
      </c>
      <c r="B54" s="19"/>
      <c r="C54" s="143"/>
      <c r="D54" s="111"/>
      <c r="E54" s="97">
        <f>SUM(D51:D52)</f>
        <v>406</v>
      </c>
      <c r="F54" s="75"/>
      <c r="G54" s="35"/>
    </row>
    <row r="55" spans="1:7" ht="15" customHeight="1" thickTop="1">
      <c r="A55" s="27"/>
      <c r="B55" s="19"/>
      <c r="C55" s="143"/>
      <c r="D55" s="111"/>
      <c r="F55" s="24"/>
      <c r="G55" s="35"/>
    </row>
    <row r="56" spans="1:7" ht="15" customHeight="1">
      <c r="A56" s="89" t="s">
        <v>109</v>
      </c>
      <c r="B56" s="19"/>
      <c r="C56" s="143"/>
      <c r="D56" s="111"/>
      <c r="E56" s="112"/>
      <c r="F56" s="24"/>
      <c r="G56" s="35"/>
    </row>
    <row r="57" spans="1:7" ht="15" customHeight="1">
      <c r="A57" s="171" t="s">
        <v>1137</v>
      </c>
      <c r="B57" s="4"/>
      <c r="C57" s="143"/>
      <c r="D57" s="55">
        <v>21</v>
      </c>
      <c r="E57" s="112"/>
      <c r="F57" s="170" t="s">
        <v>255</v>
      </c>
      <c r="G57" s="35"/>
    </row>
    <row r="58" spans="1:7" ht="15" customHeight="1">
      <c r="A58" s="171" t="s">
        <v>1138</v>
      </c>
      <c r="B58" s="4"/>
      <c r="C58" s="143"/>
      <c r="D58" s="50">
        <v>21</v>
      </c>
      <c r="E58" s="112"/>
      <c r="F58" s="170" t="s">
        <v>255</v>
      </c>
      <c r="G58" s="35"/>
    </row>
    <row r="59" spans="1:7" ht="15" customHeight="1">
      <c r="A59" s="19"/>
      <c r="B59" s="19"/>
      <c r="C59" s="143"/>
      <c r="D59" s="111"/>
      <c r="E59" s="112"/>
      <c r="F59" s="75"/>
      <c r="G59" s="35"/>
    </row>
    <row r="60" spans="1:7" ht="15" customHeight="1" thickBot="1">
      <c r="A60" s="27" t="s">
        <v>110</v>
      </c>
      <c r="B60" s="19"/>
      <c r="C60" s="143"/>
      <c r="D60" s="111"/>
      <c r="E60" s="97">
        <f>SUM(D57:D58)</f>
        <v>42</v>
      </c>
      <c r="F60" s="75"/>
      <c r="G60" s="35"/>
    </row>
    <row r="61" spans="1:7" ht="15" customHeight="1" thickTop="1">
      <c r="A61" s="89"/>
      <c r="B61" s="89"/>
      <c r="C61" s="90"/>
      <c r="D61" s="91"/>
      <c r="E61" s="92"/>
      <c r="F61" s="90"/>
      <c r="G61" s="35"/>
    </row>
    <row r="62" spans="1:7" ht="15" customHeight="1">
      <c r="A62" s="89" t="s">
        <v>301</v>
      </c>
      <c r="B62" s="19"/>
      <c r="C62" s="143"/>
      <c r="D62" s="111"/>
      <c r="E62" s="112"/>
      <c r="F62" s="24"/>
      <c r="G62" s="35"/>
    </row>
    <row r="63" spans="1:7" ht="15" customHeight="1">
      <c r="A63" s="171" t="s">
        <v>1139</v>
      </c>
      <c r="B63" s="4"/>
      <c r="C63" s="143"/>
      <c r="D63" s="50">
        <v>225</v>
      </c>
      <c r="E63" s="112"/>
      <c r="F63" s="170" t="s">
        <v>418</v>
      </c>
      <c r="G63" s="35"/>
    </row>
    <row r="64" spans="1:7" ht="15" customHeight="1">
      <c r="A64" s="19"/>
      <c r="B64" s="19"/>
      <c r="C64" s="143"/>
      <c r="D64" s="111"/>
      <c r="E64" s="112"/>
      <c r="F64" s="24"/>
      <c r="G64" s="35"/>
    </row>
    <row r="65" spans="1:7" ht="15" customHeight="1" thickBot="1">
      <c r="A65" s="27" t="s">
        <v>1140</v>
      </c>
      <c r="B65" s="19"/>
      <c r="C65" s="143"/>
      <c r="D65" s="111"/>
      <c r="E65" s="97">
        <f>SUM(D63:D63)</f>
        <v>225</v>
      </c>
      <c r="F65" s="24"/>
      <c r="G65" s="35"/>
    </row>
    <row r="66" spans="1:7" ht="15" customHeight="1" thickTop="1">
      <c r="A66" s="89"/>
      <c r="B66" s="89"/>
      <c r="C66" s="90"/>
      <c r="D66" s="91"/>
      <c r="E66" s="92"/>
      <c r="F66" s="90"/>
      <c r="G66" s="35"/>
    </row>
    <row r="67" spans="1:7" ht="15" customHeight="1">
      <c r="A67" s="89" t="s">
        <v>1141</v>
      </c>
      <c r="B67" s="19"/>
      <c r="C67" s="143"/>
      <c r="D67" s="111"/>
      <c r="E67" s="112"/>
      <c r="F67" s="24"/>
      <c r="G67" s="35"/>
    </row>
    <row r="68" spans="1:7" ht="15" customHeight="1">
      <c r="A68" s="171" t="s">
        <v>750</v>
      </c>
      <c r="B68" s="4"/>
      <c r="C68" s="143"/>
      <c r="D68" s="50">
        <v>75</v>
      </c>
      <c r="E68" s="112"/>
      <c r="F68" s="170" t="s">
        <v>1142</v>
      </c>
      <c r="G68" s="35"/>
    </row>
    <row r="69" spans="1:7" ht="15" customHeight="1">
      <c r="A69" s="19"/>
      <c r="B69" s="19"/>
      <c r="C69" s="143"/>
      <c r="D69" s="111"/>
      <c r="E69" s="112"/>
      <c r="F69" s="24"/>
      <c r="G69" s="35"/>
    </row>
    <row r="70" spans="1:7" ht="15" customHeight="1" thickBot="1">
      <c r="A70" s="27" t="s">
        <v>1143</v>
      </c>
      <c r="B70" s="19"/>
      <c r="C70" s="143"/>
      <c r="D70" s="111"/>
      <c r="E70" s="97">
        <f>SUM(D68:D68)</f>
        <v>75</v>
      </c>
      <c r="F70" s="24"/>
      <c r="G70" s="35"/>
    </row>
    <row r="71" spans="1:7" ht="15" customHeight="1" thickTop="1">
      <c r="A71" s="89"/>
      <c r="B71" s="89"/>
      <c r="C71" s="90"/>
      <c r="D71" s="91"/>
      <c r="E71" s="92"/>
      <c r="F71" s="90"/>
      <c r="G71" s="35"/>
    </row>
    <row r="72" spans="1:7" ht="15" customHeight="1">
      <c r="A72" s="89" t="s">
        <v>1144</v>
      </c>
      <c r="B72" s="19"/>
      <c r="C72" s="143"/>
      <c r="D72" s="111"/>
      <c r="E72" s="112"/>
      <c r="F72" s="24"/>
      <c r="G72" s="35"/>
    </row>
    <row r="73" spans="1:7" ht="15" customHeight="1">
      <c r="A73" s="171" t="s">
        <v>750</v>
      </c>
      <c r="B73" s="4"/>
      <c r="C73" s="143"/>
      <c r="D73" s="50">
        <v>60</v>
      </c>
      <c r="E73" s="112"/>
      <c r="F73" s="170" t="s">
        <v>331</v>
      </c>
      <c r="G73" s="35"/>
    </row>
    <row r="74" spans="1:7" ht="15" customHeight="1">
      <c r="A74" s="19"/>
      <c r="B74" s="19"/>
      <c r="C74" s="143"/>
      <c r="D74" s="111"/>
      <c r="E74" s="112"/>
      <c r="F74" s="24"/>
      <c r="G74" s="35"/>
    </row>
    <row r="75" spans="1:7" ht="15" customHeight="1" thickBot="1">
      <c r="A75" s="27" t="s">
        <v>1145</v>
      </c>
      <c r="B75" s="19"/>
      <c r="C75" s="143"/>
      <c r="D75" s="111"/>
      <c r="E75" s="97">
        <f>SUM(D73:D73)</f>
        <v>60</v>
      </c>
      <c r="F75" s="24"/>
      <c r="G75" s="35"/>
    </row>
    <row r="76" spans="1:7" ht="15" customHeight="1" thickTop="1">
      <c r="A76" s="89"/>
      <c r="B76" s="89"/>
      <c r="C76" s="90"/>
      <c r="D76" s="91"/>
      <c r="E76" s="92"/>
      <c r="F76" s="90"/>
      <c r="G76" s="35"/>
    </row>
    <row r="77" spans="1:7" ht="15" customHeight="1">
      <c r="A77" s="89" t="s">
        <v>277</v>
      </c>
      <c r="B77" s="19"/>
      <c r="C77" s="143"/>
      <c r="D77" s="111"/>
      <c r="E77" s="112"/>
      <c r="F77" s="24"/>
      <c r="G77" s="35"/>
    </row>
    <row r="78" spans="1:7" ht="15" customHeight="1">
      <c r="A78" s="171" t="s">
        <v>1146</v>
      </c>
      <c r="B78" s="4"/>
      <c r="C78" s="143"/>
      <c r="D78" s="50">
        <v>471.52</v>
      </c>
      <c r="E78" s="112"/>
      <c r="F78" s="170" t="s">
        <v>277</v>
      </c>
      <c r="G78" s="35"/>
    </row>
    <row r="79" spans="1:7" ht="15" customHeight="1">
      <c r="A79" s="19"/>
      <c r="B79" s="19"/>
      <c r="C79" s="143"/>
      <c r="D79" s="111"/>
      <c r="E79" s="112"/>
      <c r="F79" s="24"/>
      <c r="G79" s="35"/>
    </row>
    <row r="80" spans="1:7" ht="15" customHeight="1" thickBot="1">
      <c r="A80" s="27" t="s">
        <v>194</v>
      </c>
      <c r="B80" s="19"/>
      <c r="C80" s="143"/>
      <c r="D80" s="111"/>
      <c r="E80" s="97">
        <f>SUM(D78:D78)</f>
        <v>471.52</v>
      </c>
      <c r="F80" s="24"/>
      <c r="G80" s="35"/>
    </row>
    <row r="81" spans="1:7" ht="15" customHeight="1" thickTop="1">
      <c r="A81" s="89"/>
      <c r="B81" s="89"/>
      <c r="C81" s="90"/>
      <c r="D81" s="91"/>
      <c r="E81" s="92"/>
      <c r="F81" s="90"/>
      <c r="G81" s="35"/>
    </row>
    <row r="82" spans="1:7" ht="15" customHeight="1">
      <c r="A82" s="89" t="s">
        <v>437</v>
      </c>
      <c r="B82" s="19"/>
      <c r="C82" s="143"/>
      <c r="D82" s="111"/>
      <c r="E82" s="112"/>
      <c r="F82" s="24"/>
      <c r="G82" s="35"/>
    </row>
    <row r="83" spans="1:7" ht="15" customHeight="1">
      <c r="A83" s="171" t="s">
        <v>1129</v>
      </c>
      <c r="B83" s="4"/>
      <c r="C83" s="143"/>
      <c r="D83" s="50">
        <v>2346</v>
      </c>
      <c r="E83" s="112"/>
      <c r="F83" s="170" t="s">
        <v>438</v>
      </c>
      <c r="G83" s="35"/>
    </row>
    <row r="84" spans="1:7" ht="15" customHeight="1">
      <c r="A84" s="19"/>
      <c r="B84" s="19"/>
      <c r="C84" s="143"/>
      <c r="D84" s="111"/>
      <c r="E84" s="112"/>
      <c r="F84" s="24"/>
      <c r="G84" s="35"/>
    </row>
    <row r="85" spans="1:7" ht="15" customHeight="1" thickBot="1">
      <c r="A85" s="27" t="s">
        <v>1147</v>
      </c>
      <c r="B85" s="19"/>
      <c r="C85" s="143"/>
      <c r="D85" s="111"/>
      <c r="E85" s="97">
        <f>SUM(D83:D83)</f>
        <v>2346</v>
      </c>
      <c r="F85" s="24"/>
      <c r="G85" s="35"/>
    </row>
    <row r="86" spans="1:7" ht="15" customHeight="1" thickTop="1">
      <c r="A86" s="89"/>
      <c r="B86" s="89"/>
      <c r="C86" s="90"/>
      <c r="D86" s="91"/>
      <c r="E86" s="92"/>
      <c r="F86" s="90"/>
      <c r="G86" s="35"/>
    </row>
    <row r="87" spans="1:7" ht="15" customHeight="1">
      <c r="A87" s="49" t="s">
        <v>253</v>
      </c>
      <c r="B87" s="4"/>
      <c r="C87" s="4"/>
      <c r="D87" s="52"/>
      <c r="E87" s="1"/>
      <c r="F87" s="4"/>
      <c r="G87" s="35"/>
    </row>
    <row r="88" spans="1:7" ht="15" customHeight="1">
      <c r="A88" s="166" t="s">
        <v>1148</v>
      </c>
      <c r="B88" s="4"/>
      <c r="C88" s="4"/>
      <c r="D88" s="51">
        <v>41.57</v>
      </c>
      <c r="E88" s="1"/>
      <c r="F88" s="166" t="s">
        <v>435</v>
      </c>
      <c r="G88" s="35"/>
    </row>
    <row r="89" spans="1:7" ht="15" customHeight="1">
      <c r="A89" s="166" t="s">
        <v>1149</v>
      </c>
      <c r="B89" s="4"/>
      <c r="C89" s="4"/>
      <c r="D89" s="51">
        <v>72.11</v>
      </c>
      <c r="E89" s="1"/>
      <c r="F89" s="166" t="s">
        <v>1150</v>
      </c>
      <c r="G89" s="35"/>
    </row>
    <row r="90" spans="1:7" ht="15" customHeight="1">
      <c r="A90" s="166" t="s">
        <v>1151</v>
      </c>
      <c r="B90" s="4"/>
      <c r="C90" s="4"/>
      <c r="D90" s="55">
        <v>69.34</v>
      </c>
      <c r="E90" s="1"/>
      <c r="F90" s="166" t="s">
        <v>1155</v>
      </c>
      <c r="G90" s="35"/>
    </row>
    <row r="91" spans="1:7" ht="15" customHeight="1">
      <c r="A91" s="166" t="s">
        <v>1152</v>
      </c>
      <c r="B91" s="4"/>
      <c r="C91" s="4"/>
      <c r="D91" s="55">
        <v>11.75</v>
      </c>
      <c r="E91" s="1"/>
      <c r="F91" s="166" t="s">
        <v>1155</v>
      </c>
      <c r="G91" s="35"/>
    </row>
    <row r="92" spans="1:7" ht="15" customHeight="1">
      <c r="A92" s="166" t="s">
        <v>1153</v>
      </c>
      <c r="B92" s="4"/>
      <c r="C92" s="4"/>
      <c r="D92" s="55">
        <v>48.9</v>
      </c>
      <c r="E92" s="1"/>
      <c r="F92" s="166" t="s">
        <v>1154</v>
      </c>
      <c r="G92" s="35"/>
    </row>
    <row r="93" spans="1:7" ht="15" customHeight="1">
      <c r="A93" s="166" t="s">
        <v>1156</v>
      </c>
      <c r="B93" s="4"/>
      <c r="C93" s="4"/>
      <c r="D93" s="55">
        <v>2240.58</v>
      </c>
      <c r="E93" s="1"/>
      <c r="F93" s="166" t="s">
        <v>1157</v>
      </c>
      <c r="G93" s="35"/>
    </row>
    <row r="94" spans="1:7" ht="15" customHeight="1">
      <c r="A94" s="166" t="s">
        <v>1158</v>
      </c>
      <c r="B94" s="4"/>
      <c r="C94" s="4"/>
      <c r="D94" s="55">
        <v>214.51</v>
      </c>
      <c r="E94" s="1"/>
      <c r="F94" s="166" t="s">
        <v>1159</v>
      </c>
      <c r="G94" s="35"/>
    </row>
    <row r="95" spans="1:7" ht="15" customHeight="1">
      <c r="A95" s="4"/>
      <c r="B95" s="4"/>
      <c r="C95" s="4"/>
      <c r="D95" s="52"/>
      <c r="E95" s="1"/>
      <c r="F95" s="4"/>
      <c r="G95" s="35"/>
    </row>
    <row r="96" spans="1:7" ht="15" customHeight="1" thickBot="1">
      <c r="A96" s="48" t="s">
        <v>254</v>
      </c>
      <c r="B96" s="5"/>
      <c r="C96" s="4"/>
      <c r="D96" s="53"/>
      <c r="E96" s="45">
        <f>SUM(D88:D94)</f>
        <v>2698.76</v>
      </c>
      <c r="F96" s="4"/>
      <c r="G96" s="35"/>
    </row>
    <row r="97" spans="1:7" ht="15" customHeight="1" thickTop="1">
      <c r="A97" s="89"/>
      <c r="B97" s="89"/>
      <c r="C97" s="90"/>
      <c r="D97" s="91"/>
      <c r="E97" s="92"/>
      <c r="F97" s="90"/>
      <c r="G97" s="35"/>
    </row>
    <row r="98" spans="1:7" ht="15" customHeight="1">
      <c r="A98" s="89" t="s">
        <v>169</v>
      </c>
      <c r="B98" s="19"/>
      <c r="C98" s="143"/>
      <c r="D98" s="111"/>
      <c r="E98" s="112"/>
      <c r="F98" s="24"/>
      <c r="G98" s="35"/>
    </row>
    <row r="99" spans="1:7" ht="15" customHeight="1">
      <c r="A99" s="171" t="s">
        <v>1160</v>
      </c>
      <c r="B99" s="4"/>
      <c r="C99" s="143"/>
      <c r="D99" s="50">
        <v>698.79</v>
      </c>
      <c r="E99" s="112"/>
      <c r="F99" s="170" t="s">
        <v>1161</v>
      </c>
      <c r="G99" s="35"/>
    </row>
    <row r="100" spans="1:7" ht="15" customHeight="1">
      <c r="A100" s="19"/>
      <c r="B100" s="19"/>
      <c r="C100" s="143"/>
      <c r="D100" s="111"/>
      <c r="E100" s="112"/>
      <c r="F100" s="24"/>
      <c r="G100" s="35"/>
    </row>
    <row r="101" spans="1:7" ht="15" customHeight="1" thickBot="1">
      <c r="A101" s="27" t="s">
        <v>1162</v>
      </c>
      <c r="B101" s="19"/>
      <c r="C101" s="143"/>
      <c r="D101" s="111"/>
      <c r="E101" s="97">
        <f>SUM(D99:D99)</f>
        <v>698.79</v>
      </c>
      <c r="F101" s="24"/>
      <c r="G101" s="35"/>
    </row>
    <row r="102" spans="1:7" ht="15" customHeight="1" thickTop="1">
      <c r="A102" s="89"/>
      <c r="B102" s="89"/>
      <c r="C102" s="90"/>
      <c r="D102" s="91"/>
      <c r="E102" s="92"/>
      <c r="F102" s="90"/>
      <c r="G102" s="35"/>
    </row>
    <row r="103" spans="1:7" ht="15" customHeight="1" thickBot="1">
      <c r="A103" s="27"/>
      <c r="B103" s="19"/>
      <c r="C103" s="143"/>
      <c r="D103" s="138">
        <f>+SUM(D24:D101)</f>
        <v>17551.73</v>
      </c>
      <c r="E103" s="138">
        <f>+SUM(E24:E101)</f>
        <v>17551.730000000003</v>
      </c>
      <c r="F103" s="24" t="s">
        <v>1163</v>
      </c>
      <c r="G103" s="35"/>
    </row>
    <row r="104" spans="2:7" ht="15" customHeight="1" thickTop="1">
      <c r="B104" s="12"/>
      <c r="C104" s="13"/>
      <c r="D104" s="71"/>
      <c r="E104" s="30"/>
      <c r="G104" s="35"/>
    </row>
    <row r="105" spans="2:7" ht="15" customHeight="1">
      <c r="B105" s="12"/>
      <c r="C105" s="13"/>
      <c r="D105" s="71"/>
      <c r="E105" s="30"/>
      <c r="G105" s="35"/>
    </row>
    <row r="106" spans="1:9" ht="15" customHeight="1">
      <c r="A106" s="164" t="s">
        <v>625</v>
      </c>
      <c r="B106" s="12"/>
      <c r="C106" s="13"/>
      <c r="D106" s="13"/>
      <c r="E106" s="71"/>
      <c r="F106" s="71"/>
      <c r="G106" s="30"/>
      <c r="H106" s="30"/>
      <c r="I106" s="13"/>
    </row>
    <row r="107" spans="2:9" ht="15" customHeight="1">
      <c r="B107" s="12"/>
      <c r="C107" s="13"/>
      <c r="D107" s="13"/>
      <c r="E107" s="71"/>
      <c r="F107" s="71"/>
      <c r="G107" s="30"/>
      <c r="H107" s="30"/>
      <c r="I107" s="13"/>
    </row>
    <row r="108" spans="1:9" ht="15" customHeight="1">
      <c r="A108" s="89" t="s">
        <v>480</v>
      </c>
      <c r="B108" s="19"/>
      <c r="C108" s="143"/>
      <c r="D108" s="79"/>
      <c r="E108" s="111"/>
      <c r="F108" s="112"/>
      <c r="G108" s="112"/>
      <c r="H108" s="79"/>
      <c r="I108" s="24"/>
    </row>
    <row r="109" spans="1:9" ht="15" customHeight="1">
      <c r="A109" s="171" t="s">
        <v>1243</v>
      </c>
      <c r="B109" s="4"/>
      <c r="C109" s="143"/>
      <c r="D109" s="50">
        <v>2768.04</v>
      </c>
      <c r="E109" s="55"/>
      <c r="F109" s="170" t="s">
        <v>728</v>
      </c>
      <c r="G109" s="112"/>
      <c r="H109" s="79"/>
      <c r="I109" s="23"/>
    </row>
    <row r="110" spans="1:9" ht="15" customHeight="1">
      <c r="A110" s="19"/>
      <c r="B110" s="19"/>
      <c r="C110" s="143"/>
      <c r="D110" s="111"/>
      <c r="E110" s="111"/>
      <c r="F110" s="75"/>
      <c r="G110" s="112"/>
      <c r="H110" s="24"/>
      <c r="I110" s="23"/>
    </row>
    <row r="111" spans="1:9" ht="15" customHeight="1" thickBot="1">
      <c r="A111" s="27" t="s">
        <v>492</v>
      </c>
      <c r="B111" s="19"/>
      <c r="C111" s="143"/>
      <c r="D111" s="111"/>
      <c r="E111" s="97">
        <f>SUM(D109:D109)</f>
        <v>2768.04</v>
      </c>
      <c r="F111" s="75"/>
      <c r="G111" s="23"/>
      <c r="H111" s="24"/>
      <c r="I111" s="23"/>
    </row>
    <row r="112" spans="2:9" ht="15" customHeight="1" thickTop="1">
      <c r="B112" s="12"/>
      <c r="C112" s="13"/>
      <c r="D112" s="71"/>
      <c r="E112" s="30"/>
      <c r="G112" s="23"/>
      <c r="H112" s="30"/>
      <c r="I112" s="23"/>
    </row>
    <row r="113" spans="2:9" ht="15" customHeight="1" thickBot="1">
      <c r="B113" s="12"/>
      <c r="C113" s="13"/>
      <c r="D113" s="138">
        <f>+SUM(D109:D112)</f>
        <v>2768.04</v>
      </c>
      <c r="E113" s="138">
        <f>+SUM(E109:E111)</f>
        <v>2768.04</v>
      </c>
      <c r="F113" s="24" t="s">
        <v>1242</v>
      </c>
      <c r="G113" s="23"/>
      <c r="H113" s="79"/>
      <c r="I113" s="23"/>
    </row>
    <row r="114" spans="1:9" ht="15" customHeight="1" thickTop="1">
      <c r="A114" s="171"/>
      <c r="B114" s="13"/>
      <c r="C114" s="143"/>
      <c r="D114" s="23"/>
      <c r="E114" s="23"/>
      <c r="F114" s="170"/>
      <c r="G114" s="23"/>
      <c r="H114" s="30"/>
      <c r="I114" s="23"/>
    </row>
    <row r="115" spans="2:7" ht="15" customHeight="1">
      <c r="B115" s="12"/>
      <c r="C115" s="13"/>
      <c r="D115" s="71"/>
      <c r="E115" s="30"/>
      <c r="G115" s="35"/>
    </row>
    <row r="116" spans="1:7" ht="15" customHeight="1">
      <c r="A116" s="24" t="s">
        <v>1164</v>
      </c>
      <c r="B116" s="19"/>
      <c r="C116" s="13"/>
      <c r="D116" s="111"/>
      <c r="E116" s="30"/>
      <c r="G116" s="35"/>
    </row>
    <row r="117" spans="2:7" ht="15" customHeight="1">
      <c r="B117" s="12"/>
      <c r="C117" s="13"/>
      <c r="D117" s="71"/>
      <c r="E117" s="30"/>
      <c r="G117" s="35"/>
    </row>
    <row r="118" spans="1:7" ht="15" customHeight="1">
      <c r="A118" s="89" t="s">
        <v>219</v>
      </c>
      <c r="B118" s="89"/>
      <c r="C118" s="90"/>
      <c r="D118" s="91"/>
      <c r="E118" s="92"/>
      <c r="F118" s="90"/>
      <c r="G118" s="35"/>
    </row>
    <row r="119" spans="1:7" ht="15" customHeight="1">
      <c r="A119" s="4"/>
      <c r="B119" s="4"/>
      <c r="C119" s="4"/>
      <c r="D119" s="51"/>
      <c r="E119" s="58"/>
      <c r="F119" s="158"/>
      <c r="G119" s="35"/>
    </row>
    <row r="120" spans="1:7" ht="15" customHeight="1">
      <c r="A120" s="166" t="s">
        <v>482</v>
      </c>
      <c r="B120" s="4"/>
      <c r="C120" s="166" t="s">
        <v>21</v>
      </c>
      <c r="D120" s="51">
        <v>809.09</v>
      </c>
      <c r="E120" s="58">
        <f>D120</f>
        <v>809.09</v>
      </c>
      <c r="F120" s="117" t="s">
        <v>72</v>
      </c>
      <c r="G120" s="35"/>
    </row>
    <row r="121" spans="1:7" ht="15" customHeight="1">
      <c r="A121" s="4" t="s">
        <v>241</v>
      </c>
      <c r="B121" s="4"/>
      <c r="C121" s="4"/>
      <c r="D121" s="51">
        <v>2000.37</v>
      </c>
      <c r="E121" s="58"/>
      <c r="F121" s="4"/>
      <c r="G121" s="35"/>
    </row>
    <row r="122" spans="1:7" ht="15" customHeight="1">
      <c r="A122" s="4" t="s">
        <v>242</v>
      </c>
      <c r="B122" s="4"/>
      <c r="C122" s="166"/>
      <c r="D122" s="55">
        <v>0</v>
      </c>
      <c r="E122" s="58">
        <f>SUM(D121:D122)</f>
        <v>2000.37</v>
      </c>
      <c r="F122" s="39" t="s">
        <v>243</v>
      </c>
      <c r="G122" s="35"/>
    </row>
    <row r="123" spans="1:7" ht="15" customHeight="1">
      <c r="A123" s="4" t="s">
        <v>296</v>
      </c>
      <c r="B123" s="4"/>
      <c r="C123" s="166"/>
      <c r="D123" s="51">
        <v>810</v>
      </c>
      <c r="E123" s="58">
        <f>D123</f>
        <v>810</v>
      </c>
      <c r="F123" s="39"/>
      <c r="G123" s="35"/>
    </row>
    <row r="124" spans="1:7" ht="15" customHeight="1">
      <c r="A124" s="4" t="s">
        <v>165</v>
      </c>
      <c r="B124" s="4"/>
      <c r="C124" s="166"/>
      <c r="D124" s="51">
        <v>1906.12</v>
      </c>
      <c r="E124" s="58">
        <f>D124</f>
        <v>1906.12</v>
      </c>
      <c r="F124" s="14"/>
      <c r="G124" s="35"/>
    </row>
    <row r="125" spans="1:7" ht="15" customHeight="1">
      <c r="A125" s="166" t="s">
        <v>336</v>
      </c>
      <c r="B125" s="4"/>
      <c r="C125" s="166" t="s">
        <v>21</v>
      </c>
      <c r="D125" s="51">
        <v>218.9</v>
      </c>
      <c r="E125" s="58">
        <f>D125</f>
        <v>218.9</v>
      </c>
      <c r="F125" s="117"/>
      <c r="G125" s="35"/>
    </row>
    <row r="126" spans="1:7" ht="15" customHeight="1">
      <c r="A126" s="4" t="s">
        <v>155</v>
      </c>
      <c r="B126" s="4"/>
      <c r="C126" s="4"/>
      <c r="D126" s="51">
        <v>1411.36</v>
      </c>
      <c r="E126" s="58"/>
      <c r="F126" s="39"/>
      <c r="G126" s="35"/>
    </row>
    <row r="127" spans="1:7" ht="15" customHeight="1">
      <c r="A127" s="4" t="s">
        <v>22</v>
      </c>
      <c r="B127" s="4"/>
      <c r="C127" s="166" t="s">
        <v>21</v>
      </c>
      <c r="D127" s="51">
        <v>58.13</v>
      </c>
      <c r="E127" s="58">
        <f>SUM(D126:D127)</f>
        <v>1469.49</v>
      </c>
      <c r="F127" s="39" t="s">
        <v>23</v>
      </c>
      <c r="G127" s="35"/>
    </row>
    <row r="128" spans="1:7" ht="15" customHeight="1">
      <c r="A128" s="166" t="s">
        <v>436</v>
      </c>
      <c r="B128" s="4"/>
      <c r="C128" s="166" t="s">
        <v>21</v>
      </c>
      <c r="D128" s="51">
        <v>185.99</v>
      </c>
      <c r="E128" s="58">
        <f>D128</f>
        <v>185.99</v>
      </c>
      <c r="F128" s="117" t="s">
        <v>85</v>
      </c>
      <c r="G128" s="35"/>
    </row>
    <row r="129" spans="1:7" ht="15" customHeight="1">
      <c r="A129" s="166" t="s">
        <v>1017</v>
      </c>
      <c r="B129" s="4"/>
      <c r="C129" s="166" t="s">
        <v>21</v>
      </c>
      <c r="D129" s="51">
        <v>241.62</v>
      </c>
      <c r="E129" s="58">
        <f>D129</f>
        <v>241.62</v>
      </c>
      <c r="F129" s="117"/>
      <c r="G129" s="35"/>
    </row>
    <row r="130" spans="1:7" ht="15" customHeight="1">
      <c r="A130" s="166" t="s">
        <v>1122</v>
      </c>
      <c r="B130" s="4"/>
      <c r="C130" s="166" t="s">
        <v>21</v>
      </c>
      <c r="D130" s="51">
        <v>224.08</v>
      </c>
      <c r="E130" s="58">
        <f>D130</f>
        <v>224.08</v>
      </c>
      <c r="F130" s="117" t="s">
        <v>85</v>
      </c>
      <c r="G130" s="35"/>
    </row>
    <row r="131" spans="1:7" ht="15" customHeight="1">
      <c r="A131" s="4" t="s">
        <v>24</v>
      </c>
      <c r="B131" s="4"/>
      <c r="C131" s="166"/>
      <c r="D131" s="58">
        <v>1424.59</v>
      </c>
      <c r="E131" s="51"/>
      <c r="F131" s="31"/>
      <c r="G131" s="35"/>
    </row>
    <row r="132" spans="1:7" ht="15" customHeight="1">
      <c r="A132" s="4" t="s">
        <v>293</v>
      </c>
      <c r="B132" s="4"/>
      <c r="C132" s="166" t="s">
        <v>21</v>
      </c>
      <c r="D132" s="58">
        <v>0</v>
      </c>
      <c r="E132" s="58">
        <f>SUM(D131:D132)</f>
        <v>1424.59</v>
      </c>
      <c r="F132" s="39" t="s">
        <v>244</v>
      </c>
      <c r="G132" s="35"/>
    </row>
    <row r="133" spans="1:7" ht="15" customHeight="1">
      <c r="A133" s="166" t="s">
        <v>419</v>
      </c>
      <c r="B133" s="4"/>
      <c r="C133" s="166" t="s">
        <v>21</v>
      </c>
      <c r="D133" s="51">
        <v>511.4</v>
      </c>
      <c r="E133" s="58">
        <f>D133</f>
        <v>511.4</v>
      </c>
      <c r="F133" s="117" t="s">
        <v>85</v>
      </c>
      <c r="G133" s="35"/>
    </row>
    <row r="134" spans="1:7" ht="15" customHeight="1">
      <c r="A134" s="166" t="s">
        <v>325</v>
      </c>
      <c r="B134" s="4"/>
      <c r="C134" s="166" t="s">
        <v>21</v>
      </c>
      <c r="D134" s="51">
        <v>1111.84</v>
      </c>
      <c r="E134" s="58">
        <f>D134</f>
        <v>1111.84</v>
      </c>
      <c r="F134" s="117"/>
      <c r="G134" s="35"/>
    </row>
    <row r="135" spans="1:7" ht="15" customHeight="1">
      <c r="A135" s="4"/>
      <c r="B135" s="4"/>
      <c r="C135" s="4"/>
      <c r="D135" s="55"/>
      <c r="E135" s="51"/>
      <c r="F135" s="31"/>
      <c r="G135" s="35"/>
    </row>
    <row r="136" spans="1:7" ht="15" customHeight="1" thickBot="1">
      <c r="A136" s="48" t="s">
        <v>240</v>
      </c>
      <c r="B136" s="5"/>
      <c r="C136" s="3"/>
      <c r="D136" s="56">
        <f>SUM(D119:D135)</f>
        <v>10913.489999999998</v>
      </c>
      <c r="E136" s="56">
        <f>SUM(E119:E135)</f>
        <v>10913.489999999998</v>
      </c>
      <c r="F136" s="4"/>
      <c r="G136" s="35"/>
    </row>
    <row r="137" spans="1:7" ht="15" customHeight="1" thickTop="1">
      <c r="A137" s="48"/>
      <c r="B137" s="5"/>
      <c r="C137" s="3"/>
      <c r="D137" s="55"/>
      <c r="E137" s="55"/>
      <c r="F137" s="4"/>
      <c r="G137" s="35"/>
    </row>
    <row r="138" spans="1:7" ht="15" customHeight="1">
      <c r="A138" s="48"/>
      <c r="B138" s="5"/>
      <c r="C138" s="3"/>
      <c r="D138" s="55"/>
      <c r="E138" s="55"/>
      <c r="F138" s="4"/>
      <c r="G138" s="35"/>
    </row>
    <row r="139" spans="1:7" ht="15" customHeight="1">
      <c r="A139" s="89" t="s">
        <v>1165</v>
      </c>
      <c r="B139" s="19"/>
      <c r="C139" s="13"/>
      <c r="D139" s="111"/>
      <c r="E139" s="112"/>
      <c r="F139" s="4"/>
      <c r="G139" s="35"/>
    </row>
    <row r="140" spans="1:7" ht="15" customHeight="1">
      <c r="A140" s="171" t="s">
        <v>1166</v>
      </c>
      <c r="B140" s="4"/>
      <c r="C140" s="170"/>
      <c r="D140" s="50">
        <v>386.26</v>
      </c>
      <c r="E140" s="112"/>
      <c r="F140" s="166" t="s">
        <v>1167</v>
      </c>
      <c r="G140" s="35"/>
    </row>
    <row r="141" spans="1:7" ht="15" customHeight="1">
      <c r="A141" s="19"/>
      <c r="B141" s="19"/>
      <c r="C141" s="13"/>
      <c r="D141" s="111"/>
      <c r="E141" s="112"/>
      <c r="F141" s="4"/>
      <c r="G141" s="35"/>
    </row>
    <row r="142" spans="1:7" ht="15" customHeight="1" thickBot="1">
      <c r="A142" s="27" t="s">
        <v>1168</v>
      </c>
      <c r="B142" s="19"/>
      <c r="C142" s="13"/>
      <c r="D142" s="111"/>
      <c r="E142" s="97">
        <f>SUM(D140)</f>
        <v>386.26</v>
      </c>
      <c r="F142" s="4"/>
      <c r="G142" s="35"/>
    </row>
    <row r="143" spans="1:7" ht="15" customHeight="1" thickTop="1">
      <c r="A143" s="48"/>
      <c r="B143" s="5"/>
      <c r="C143" s="3"/>
      <c r="D143" s="55"/>
      <c r="E143" s="55"/>
      <c r="F143" s="4"/>
      <c r="G143" s="35"/>
    </row>
    <row r="144" spans="1:7" ht="15" customHeight="1">
      <c r="A144" s="89" t="s">
        <v>172</v>
      </c>
      <c r="B144" s="19"/>
      <c r="C144" s="170"/>
      <c r="D144" s="111"/>
      <c r="E144" s="112"/>
      <c r="F144" s="4"/>
      <c r="G144" s="35"/>
    </row>
    <row r="145" spans="1:7" ht="15" customHeight="1">
      <c r="A145" s="171" t="s">
        <v>1169</v>
      </c>
      <c r="B145" s="4"/>
      <c r="C145" s="21"/>
      <c r="D145" s="55">
        <v>493.78</v>
      </c>
      <c r="E145" s="112"/>
      <c r="F145" s="166" t="s">
        <v>515</v>
      </c>
      <c r="G145" s="35"/>
    </row>
    <row r="146" spans="1:7" ht="15" customHeight="1">
      <c r="A146" s="171" t="s">
        <v>1170</v>
      </c>
      <c r="B146" s="4"/>
      <c r="C146" s="21"/>
      <c r="D146" s="50">
        <v>40.75</v>
      </c>
      <c r="E146" s="112"/>
      <c r="F146" s="166" t="s">
        <v>515</v>
      </c>
      <c r="G146" s="35"/>
    </row>
    <row r="147" spans="1:7" ht="15" customHeight="1">
      <c r="A147" s="19"/>
      <c r="B147" s="19"/>
      <c r="C147" s="13"/>
      <c r="D147" s="111"/>
      <c r="E147" s="112"/>
      <c r="F147" s="4"/>
      <c r="G147" s="35"/>
    </row>
    <row r="148" spans="1:7" ht="15" customHeight="1" thickBot="1">
      <c r="A148" s="27" t="s">
        <v>280</v>
      </c>
      <c r="B148" s="19"/>
      <c r="C148" s="13"/>
      <c r="D148" s="111"/>
      <c r="E148" s="97">
        <f>SUM(D145:D146)</f>
        <v>534.53</v>
      </c>
      <c r="F148" s="4"/>
      <c r="G148" s="35"/>
    </row>
    <row r="149" spans="1:7" ht="15" customHeight="1" thickTop="1">
      <c r="A149" s="48"/>
      <c r="B149" s="5"/>
      <c r="C149" s="3"/>
      <c r="D149" s="55"/>
      <c r="E149" s="55"/>
      <c r="F149" s="4"/>
      <c r="G149" s="35"/>
    </row>
    <row r="150" spans="1:7" ht="15" customHeight="1">
      <c r="A150" s="89" t="s">
        <v>281</v>
      </c>
      <c r="B150" s="19"/>
      <c r="C150" s="13"/>
      <c r="D150" s="111"/>
      <c r="E150" s="112"/>
      <c r="F150" s="4"/>
      <c r="G150" s="35"/>
    </row>
    <row r="151" spans="1:7" ht="15" customHeight="1">
      <c r="A151" s="171" t="s">
        <v>1171</v>
      </c>
      <c r="B151" s="4"/>
      <c r="C151" s="21"/>
      <c r="D151" s="55">
        <v>761.27</v>
      </c>
      <c r="E151" s="112"/>
      <c r="F151" s="166" t="s">
        <v>96</v>
      </c>
      <c r="G151" s="35"/>
    </row>
    <row r="152" spans="1:7" ht="15" customHeight="1">
      <c r="A152" s="171" t="s">
        <v>1172</v>
      </c>
      <c r="B152" s="4"/>
      <c r="C152" s="21"/>
      <c r="D152" s="50">
        <v>2623.75</v>
      </c>
      <c r="E152" s="112"/>
      <c r="F152" s="166" t="s">
        <v>96</v>
      </c>
      <c r="G152" s="35"/>
    </row>
    <row r="153" spans="1:7" ht="15" customHeight="1">
      <c r="A153" s="19"/>
      <c r="B153" s="19"/>
      <c r="C153" s="13"/>
      <c r="D153" s="111"/>
      <c r="E153" s="112"/>
      <c r="F153" s="4"/>
      <c r="G153" s="35"/>
    </row>
    <row r="154" spans="1:7" ht="15" customHeight="1" thickBot="1">
      <c r="A154" s="27" t="s">
        <v>282</v>
      </c>
      <c r="B154" s="19"/>
      <c r="C154" s="13"/>
      <c r="D154" s="111"/>
      <c r="E154" s="97">
        <f>SUM(D151:D152)</f>
        <v>3385.02</v>
      </c>
      <c r="F154" s="4"/>
      <c r="G154" s="35"/>
    </row>
    <row r="155" spans="1:7" ht="15" customHeight="1" thickTop="1">
      <c r="A155" s="48"/>
      <c r="B155" s="5"/>
      <c r="C155" s="3"/>
      <c r="D155" s="55"/>
      <c r="E155" s="55"/>
      <c r="F155" s="4"/>
      <c r="G155" s="35"/>
    </row>
    <row r="156" spans="1:7" ht="15" customHeight="1">
      <c r="A156" s="89" t="s">
        <v>87</v>
      </c>
      <c r="B156" s="19"/>
      <c r="C156" s="13"/>
      <c r="D156" s="111"/>
      <c r="E156" s="112"/>
      <c r="F156" s="4"/>
      <c r="G156" s="35"/>
    </row>
    <row r="157" spans="1:7" ht="15" customHeight="1">
      <c r="A157" s="171" t="s">
        <v>1173</v>
      </c>
      <c r="B157" s="4"/>
      <c r="C157" s="173"/>
      <c r="D157" s="50">
        <v>3695.8</v>
      </c>
      <c r="E157" s="112"/>
      <c r="F157" s="166" t="s">
        <v>1174</v>
      </c>
      <c r="G157" s="35"/>
    </row>
    <row r="158" spans="1:7" ht="15" customHeight="1">
      <c r="A158" s="19"/>
      <c r="B158" s="19"/>
      <c r="C158" s="13"/>
      <c r="D158" s="111"/>
      <c r="E158" s="112"/>
      <c r="F158" s="4"/>
      <c r="G158" s="35"/>
    </row>
    <row r="159" spans="1:7" ht="15" customHeight="1" thickBot="1">
      <c r="A159" s="27" t="s">
        <v>88</v>
      </c>
      <c r="B159" s="19"/>
      <c r="C159" s="13"/>
      <c r="D159" s="111"/>
      <c r="E159" s="97">
        <f>SUM(D157)</f>
        <v>3695.8</v>
      </c>
      <c r="F159" s="4"/>
      <c r="G159" s="35"/>
    </row>
    <row r="160" spans="1:7" ht="15" customHeight="1" thickTop="1">
      <c r="A160" s="48"/>
      <c r="B160" s="5"/>
      <c r="C160" s="3"/>
      <c r="D160" s="55"/>
      <c r="E160" s="55"/>
      <c r="F160" s="4"/>
      <c r="G160" s="35"/>
    </row>
    <row r="161" spans="1:7" ht="15" customHeight="1">
      <c r="A161" s="89" t="s">
        <v>1268</v>
      </c>
      <c r="B161" s="19"/>
      <c r="C161" s="13"/>
      <c r="D161" s="111"/>
      <c r="E161" s="112"/>
      <c r="F161" s="4"/>
      <c r="G161" s="35"/>
    </row>
    <row r="162" spans="1:7" ht="15" customHeight="1">
      <c r="A162" s="171" t="s">
        <v>750</v>
      </c>
      <c r="B162" s="4"/>
      <c r="C162" s="170" t="s">
        <v>21</v>
      </c>
      <c r="D162" s="50">
        <v>28</v>
      </c>
      <c r="E162" s="112"/>
      <c r="F162" s="166" t="s">
        <v>233</v>
      </c>
      <c r="G162" s="35"/>
    </row>
    <row r="163" spans="1:7" ht="15" customHeight="1">
      <c r="A163" s="19"/>
      <c r="B163" s="19"/>
      <c r="C163" s="13"/>
      <c r="D163" s="111"/>
      <c r="E163" s="112"/>
      <c r="F163" s="4"/>
      <c r="G163" s="35"/>
    </row>
    <row r="164" spans="1:7" ht="15" customHeight="1" thickBot="1">
      <c r="A164" s="27" t="s">
        <v>1269</v>
      </c>
      <c r="B164" s="19"/>
      <c r="C164" s="13"/>
      <c r="D164" s="111"/>
      <c r="E164" s="97">
        <f>SUM(D162)</f>
        <v>28</v>
      </c>
      <c r="F164" s="4"/>
      <c r="G164" s="35"/>
    </row>
    <row r="165" spans="1:7" ht="15" customHeight="1" thickTop="1">
      <c r="A165" s="48"/>
      <c r="B165" s="5"/>
      <c r="C165" s="3"/>
      <c r="D165" s="55"/>
      <c r="E165" s="55"/>
      <c r="F165" s="4"/>
      <c r="G165" s="35"/>
    </row>
    <row r="166" spans="1:7" ht="15" customHeight="1">
      <c r="A166" s="89" t="s">
        <v>5</v>
      </c>
      <c r="B166" s="19"/>
      <c r="C166" s="13"/>
      <c r="D166" s="111"/>
      <c r="E166" s="112"/>
      <c r="F166" s="4"/>
      <c r="G166" s="35"/>
    </row>
    <row r="167" spans="1:7" ht="15" customHeight="1">
      <c r="A167" s="171" t="s">
        <v>444</v>
      </c>
      <c r="B167" s="4"/>
      <c r="C167" s="173"/>
      <c r="D167" s="50">
        <v>3309.4</v>
      </c>
      <c r="E167" s="112"/>
      <c r="F167" s="166" t="s">
        <v>1175</v>
      </c>
      <c r="G167" s="35"/>
    </row>
    <row r="168" spans="1:7" ht="15" customHeight="1">
      <c r="A168" s="19"/>
      <c r="B168" s="19"/>
      <c r="C168" s="13"/>
      <c r="D168" s="111"/>
      <c r="E168" s="112"/>
      <c r="F168" s="4"/>
      <c r="G168" s="35"/>
    </row>
    <row r="169" spans="1:7" ht="15" customHeight="1" thickBot="1">
      <c r="A169" s="27" t="s">
        <v>6</v>
      </c>
      <c r="B169" s="19"/>
      <c r="C169" s="13"/>
      <c r="D169" s="111"/>
      <c r="E169" s="97">
        <f>SUM(D167)</f>
        <v>3309.4</v>
      </c>
      <c r="F169" s="4"/>
      <c r="G169" s="35"/>
    </row>
    <row r="170" spans="1:7" ht="15" customHeight="1" thickTop="1">
      <c r="A170" s="48"/>
      <c r="B170" s="5"/>
      <c r="C170" s="3"/>
      <c r="D170" s="55"/>
      <c r="E170" s="55"/>
      <c r="F170" s="4"/>
      <c r="G170" s="35"/>
    </row>
    <row r="171" spans="1:7" ht="15" customHeight="1">
      <c r="A171" s="89" t="s">
        <v>107</v>
      </c>
      <c r="B171" s="19"/>
      <c r="C171" s="13"/>
      <c r="D171" s="111"/>
      <c r="E171" s="112"/>
      <c r="F171" s="4"/>
      <c r="G171" s="35"/>
    </row>
    <row r="172" spans="1:7" ht="15" customHeight="1">
      <c r="A172" s="171" t="s">
        <v>1176</v>
      </c>
      <c r="B172" s="4"/>
      <c r="C172" s="21"/>
      <c r="D172" s="55">
        <v>16</v>
      </c>
      <c r="E172" s="112"/>
      <c r="F172" s="166" t="s">
        <v>255</v>
      </c>
      <c r="G172" s="35"/>
    </row>
    <row r="173" spans="1:7" ht="15" customHeight="1">
      <c r="A173" s="171" t="s">
        <v>1177</v>
      </c>
      <c r="B173" s="4"/>
      <c r="C173" s="21"/>
      <c r="D173" s="50">
        <v>16</v>
      </c>
      <c r="E173" s="112"/>
      <c r="F173" s="166" t="s">
        <v>255</v>
      </c>
      <c r="G173" s="35"/>
    </row>
    <row r="174" spans="1:7" ht="15" customHeight="1">
      <c r="A174" s="19"/>
      <c r="B174" s="19"/>
      <c r="C174" s="13"/>
      <c r="D174" s="111"/>
      <c r="E174" s="112"/>
      <c r="F174" s="4"/>
      <c r="G174" s="35"/>
    </row>
    <row r="175" spans="1:7" ht="15" customHeight="1" thickBot="1">
      <c r="A175" s="27" t="s">
        <v>108</v>
      </c>
      <c r="B175" s="19"/>
      <c r="C175" s="13"/>
      <c r="D175" s="111"/>
      <c r="E175" s="97">
        <f>SUM(D172:D173)</f>
        <v>32</v>
      </c>
      <c r="F175" s="4"/>
      <c r="G175" s="35"/>
    </row>
    <row r="176" spans="1:7" ht="15" customHeight="1" thickTop="1">
      <c r="A176" s="48"/>
      <c r="B176" s="5"/>
      <c r="C176" s="3"/>
      <c r="D176" s="55"/>
      <c r="E176" s="55"/>
      <c r="F176" s="4"/>
      <c r="G176" s="35"/>
    </row>
    <row r="177" spans="1:7" ht="15" customHeight="1">
      <c r="A177" s="89" t="s">
        <v>1035</v>
      </c>
      <c r="B177" s="19"/>
      <c r="C177" s="143"/>
      <c r="D177" s="111"/>
      <c r="E177" s="112"/>
      <c r="F177" s="24"/>
      <c r="G177" s="35"/>
    </row>
    <row r="178" spans="1:7" ht="15" customHeight="1">
      <c r="A178" s="171" t="s">
        <v>1246</v>
      </c>
      <c r="B178" s="4"/>
      <c r="C178" s="187" t="s">
        <v>21</v>
      </c>
      <c r="D178" s="50">
        <v>1428</v>
      </c>
      <c r="E178" s="112"/>
      <c r="F178" s="170" t="s">
        <v>1247</v>
      </c>
      <c r="G178" s="35"/>
    </row>
    <row r="179" spans="1:7" ht="15" customHeight="1">
      <c r="A179" s="19"/>
      <c r="B179" s="19"/>
      <c r="C179" s="143"/>
      <c r="D179" s="111"/>
      <c r="E179" s="112"/>
      <c r="F179" s="24"/>
      <c r="G179" s="35"/>
    </row>
    <row r="180" spans="1:7" ht="15" customHeight="1" thickBot="1">
      <c r="A180" s="27" t="s">
        <v>1248</v>
      </c>
      <c r="B180" s="19"/>
      <c r="C180" s="143"/>
      <c r="D180" s="111"/>
      <c r="E180" s="97">
        <f>SUM(D178:D178)</f>
        <v>1428</v>
      </c>
      <c r="F180" s="24"/>
      <c r="G180" s="35"/>
    </row>
    <row r="181" spans="1:7" ht="15" customHeight="1" thickTop="1">
      <c r="A181" s="48"/>
      <c r="B181" s="5"/>
      <c r="C181" s="3"/>
      <c r="D181" s="55"/>
      <c r="E181" s="55"/>
      <c r="F181" s="4"/>
      <c r="G181" s="35"/>
    </row>
    <row r="182" spans="1:7" ht="15" customHeight="1">
      <c r="A182" s="89" t="s">
        <v>109</v>
      </c>
      <c r="B182" s="19"/>
      <c r="C182" s="13"/>
      <c r="D182" s="111"/>
      <c r="E182" s="112"/>
      <c r="F182" s="4"/>
      <c r="G182" s="35"/>
    </row>
    <row r="183" spans="1:7" ht="15" customHeight="1">
      <c r="A183" s="171" t="s">
        <v>1178</v>
      </c>
      <c r="B183" s="4"/>
      <c r="C183" s="21"/>
      <c r="D183" s="55">
        <v>21</v>
      </c>
      <c r="E183" s="112"/>
      <c r="F183" s="166" t="s">
        <v>255</v>
      </c>
      <c r="G183" s="35"/>
    </row>
    <row r="184" spans="1:7" ht="15" customHeight="1">
      <c r="A184" s="171" t="s">
        <v>1179</v>
      </c>
      <c r="B184" s="4"/>
      <c r="C184" s="21"/>
      <c r="D184" s="50">
        <v>21</v>
      </c>
      <c r="E184" s="112"/>
      <c r="F184" s="166" t="s">
        <v>255</v>
      </c>
      <c r="G184" s="35"/>
    </row>
    <row r="185" spans="1:7" ht="15" customHeight="1">
      <c r="A185" s="19"/>
      <c r="B185" s="19"/>
      <c r="C185" s="13"/>
      <c r="D185" s="111"/>
      <c r="E185" s="112"/>
      <c r="F185" s="4"/>
      <c r="G185" s="35"/>
    </row>
    <row r="186" spans="1:7" ht="15" customHeight="1" thickBot="1">
      <c r="A186" s="27" t="s">
        <v>110</v>
      </c>
      <c r="B186" s="19"/>
      <c r="C186" s="13"/>
      <c r="D186" s="111"/>
      <c r="E186" s="97">
        <f>SUM(D183:D184)</f>
        <v>42</v>
      </c>
      <c r="F186" s="4"/>
      <c r="G186" s="35"/>
    </row>
    <row r="187" spans="1:7" ht="15" customHeight="1" thickTop="1">
      <c r="A187" s="48"/>
      <c r="B187" s="5"/>
      <c r="C187" s="3"/>
      <c r="D187" s="55"/>
      <c r="E187" s="55"/>
      <c r="F187" s="4"/>
      <c r="G187" s="35"/>
    </row>
    <row r="188" spans="1:7" ht="15" customHeight="1">
      <c r="A188" s="89" t="s">
        <v>1249</v>
      </c>
      <c r="B188" s="19"/>
      <c r="C188" s="143"/>
      <c r="D188" s="111"/>
      <c r="E188" s="112"/>
      <c r="F188" s="24"/>
      <c r="G188" s="35"/>
    </row>
    <row r="189" spans="1:7" ht="15" customHeight="1">
      <c r="A189" s="171" t="s">
        <v>750</v>
      </c>
      <c r="B189" s="4"/>
      <c r="C189" s="187" t="s">
        <v>21</v>
      </c>
      <c r="D189" s="50">
        <v>60</v>
      </c>
      <c r="E189" s="112"/>
      <c r="F189" s="170" t="s">
        <v>1190</v>
      </c>
      <c r="G189" s="35"/>
    </row>
    <row r="190" spans="1:7" ht="15" customHeight="1">
      <c r="A190" s="19"/>
      <c r="B190" s="19"/>
      <c r="C190" s="143"/>
      <c r="D190" s="111"/>
      <c r="E190" s="112"/>
      <c r="F190" s="24"/>
      <c r="G190" s="35"/>
    </row>
    <row r="191" spans="1:7" ht="15" customHeight="1" thickBot="1">
      <c r="A191" s="27" t="s">
        <v>1250</v>
      </c>
      <c r="B191" s="19"/>
      <c r="C191" s="143"/>
      <c r="D191" s="111"/>
      <c r="E191" s="97">
        <f>SUM(D189:D189)</f>
        <v>60</v>
      </c>
      <c r="F191" s="24"/>
      <c r="G191" s="35"/>
    </row>
    <row r="192" spans="1:7" ht="15" customHeight="1" thickTop="1">
      <c r="A192" s="48"/>
      <c r="B192" s="5"/>
      <c r="C192" s="3"/>
      <c r="D192" s="55"/>
      <c r="E192" s="55"/>
      <c r="F192" s="4"/>
      <c r="G192" s="35"/>
    </row>
    <row r="193" spans="1:7" ht="15" customHeight="1">
      <c r="A193" s="89" t="s">
        <v>451</v>
      </c>
      <c r="B193" s="19"/>
      <c r="C193" s="143"/>
      <c r="D193" s="111"/>
      <c r="E193" s="112"/>
      <c r="F193" s="24"/>
      <c r="G193" s="35"/>
    </row>
    <row r="194" spans="1:7" ht="15" customHeight="1">
      <c r="A194" s="171" t="s">
        <v>1244</v>
      </c>
      <c r="B194" s="4"/>
      <c r="C194" s="143"/>
      <c r="D194" s="50">
        <v>100</v>
      </c>
      <c r="E194" s="112"/>
      <c r="F194" s="170" t="s">
        <v>1245</v>
      </c>
      <c r="G194" s="35"/>
    </row>
    <row r="195" spans="1:7" ht="15" customHeight="1">
      <c r="A195" s="19"/>
      <c r="B195" s="19"/>
      <c r="C195" s="143"/>
      <c r="D195" s="111"/>
      <c r="E195" s="112"/>
      <c r="F195" s="24"/>
      <c r="G195" s="35"/>
    </row>
    <row r="196" spans="1:7" ht="15" customHeight="1" thickBot="1">
      <c r="A196" s="27" t="s">
        <v>488</v>
      </c>
      <c r="B196" s="19"/>
      <c r="C196" s="143"/>
      <c r="D196" s="111"/>
      <c r="E196" s="97">
        <f>SUM(D194:D194)</f>
        <v>100</v>
      </c>
      <c r="F196" s="24"/>
      <c r="G196" s="35"/>
    </row>
    <row r="197" spans="1:7" ht="15" customHeight="1" thickTop="1">
      <c r="A197" s="48"/>
      <c r="B197" s="5"/>
      <c r="C197" s="3"/>
      <c r="D197" s="55"/>
      <c r="E197" s="55"/>
      <c r="F197" s="4"/>
      <c r="G197" s="35"/>
    </row>
    <row r="198" spans="1:7" ht="15" customHeight="1">
      <c r="A198" s="89" t="s">
        <v>850</v>
      </c>
      <c r="B198" s="19"/>
      <c r="C198" s="13"/>
      <c r="D198" s="111"/>
      <c r="E198" s="112"/>
      <c r="F198" s="4"/>
      <c r="G198" s="35"/>
    </row>
    <row r="199" spans="1:7" ht="15" customHeight="1">
      <c r="A199" s="171" t="s">
        <v>1180</v>
      </c>
      <c r="B199" s="19"/>
      <c r="C199" s="13"/>
      <c r="D199" s="190">
        <v>734.81</v>
      </c>
      <c r="E199" s="112"/>
      <c r="F199" s="166" t="s">
        <v>1181</v>
      </c>
      <c r="G199" s="35"/>
    </row>
    <row r="200" spans="1:7" ht="15" customHeight="1">
      <c r="A200" s="19"/>
      <c r="B200" s="19"/>
      <c r="C200" s="13"/>
      <c r="D200" s="111"/>
      <c r="E200" s="112"/>
      <c r="F200" s="4"/>
      <c r="G200" s="35"/>
    </row>
    <row r="201" spans="1:7" ht="15" customHeight="1" thickBot="1">
      <c r="A201" s="27" t="s">
        <v>853</v>
      </c>
      <c r="B201" s="19"/>
      <c r="C201" s="13"/>
      <c r="D201" s="111"/>
      <c r="E201" s="97">
        <f>SUM(D199:D199)</f>
        <v>734.81</v>
      </c>
      <c r="F201" s="4"/>
      <c r="G201" s="35"/>
    </row>
    <row r="202" spans="1:7" ht="15" customHeight="1" thickTop="1">
      <c r="A202" s="48"/>
      <c r="B202" s="5"/>
      <c r="C202" s="3"/>
      <c r="D202" s="55"/>
      <c r="E202" s="55"/>
      <c r="F202" s="4"/>
      <c r="G202" s="35"/>
    </row>
    <row r="203" spans="1:7" ht="15" customHeight="1">
      <c r="A203" s="89" t="s">
        <v>77</v>
      </c>
      <c r="B203" s="19"/>
      <c r="C203" s="13"/>
      <c r="D203" s="111"/>
      <c r="E203" s="112"/>
      <c r="F203" s="4"/>
      <c r="G203" s="35"/>
    </row>
    <row r="204" spans="1:7" ht="15" customHeight="1">
      <c r="A204" s="171" t="s">
        <v>1182</v>
      </c>
      <c r="B204" s="4"/>
      <c r="C204" s="21"/>
      <c r="D204" s="50">
        <v>200</v>
      </c>
      <c r="E204" s="112"/>
      <c r="F204" s="166" t="s">
        <v>315</v>
      </c>
      <c r="G204" s="35"/>
    </row>
    <row r="205" spans="1:7" ht="15" customHeight="1">
      <c r="A205" s="19"/>
      <c r="B205" s="19"/>
      <c r="C205" s="13"/>
      <c r="D205" s="111"/>
      <c r="E205" s="112"/>
      <c r="F205" s="4"/>
      <c r="G205" s="35"/>
    </row>
    <row r="206" spans="1:7" ht="15" customHeight="1" thickBot="1">
      <c r="A206" s="27" t="s">
        <v>1183</v>
      </c>
      <c r="B206" s="19"/>
      <c r="C206" s="13"/>
      <c r="D206" s="111"/>
      <c r="E206" s="97">
        <f>SUM(D204)</f>
        <v>200</v>
      </c>
      <c r="F206" s="4"/>
      <c r="G206" s="35"/>
    </row>
    <row r="207" spans="1:7" ht="15" customHeight="1" thickTop="1">
      <c r="A207" s="48"/>
      <c r="B207" s="5"/>
      <c r="C207" s="3"/>
      <c r="D207" s="55"/>
      <c r="E207" s="55"/>
      <c r="F207" s="4"/>
      <c r="G207" s="35"/>
    </row>
    <row r="208" spans="1:7" ht="15" customHeight="1">
      <c r="A208" s="89" t="s">
        <v>347</v>
      </c>
      <c r="B208" s="19"/>
      <c r="C208" s="13"/>
      <c r="D208" s="111"/>
      <c r="E208" s="112"/>
      <c r="F208" s="4"/>
      <c r="G208" s="35"/>
    </row>
    <row r="209" spans="1:7" ht="15" customHeight="1">
      <c r="A209" s="171" t="s">
        <v>427</v>
      </c>
      <c r="B209" s="4"/>
      <c r="C209" s="21"/>
      <c r="D209" s="50">
        <v>500</v>
      </c>
      <c r="E209" s="112"/>
      <c r="F209" s="166" t="s">
        <v>428</v>
      </c>
      <c r="G209" s="35"/>
    </row>
    <row r="210" spans="1:7" ht="15" customHeight="1">
      <c r="A210" s="19"/>
      <c r="B210" s="19"/>
      <c r="C210" s="13"/>
      <c r="D210" s="111"/>
      <c r="E210" s="112"/>
      <c r="F210" s="4"/>
      <c r="G210" s="35"/>
    </row>
    <row r="211" spans="1:7" ht="15" customHeight="1" thickBot="1">
      <c r="A211" s="27" t="s">
        <v>345</v>
      </c>
      <c r="B211" s="19"/>
      <c r="C211" s="13"/>
      <c r="D211" s="111"/>
      <c r="E211" s="97">
        <f>SUM(D209)</f>
        <v>500</v>
      </c>
      <c r="F211" s="4"/>
      <c r="G211" s="35"/>
    </row>
    <row r="212" spans="1:7" ht="15" customHeight="1" thickTop="1">
      <c r="A212" s="48"/>
      <c r="B212" s="5"/>
      <c r="C212" s="3"/>
      <c r="D212" s="55"/>
      <c r="E212" s="55"/>
      <c r="F212" s="4"/>
      <c r="G212" s="35"/>
    </row>
    <row r="213" spans="1:7" ht="15" customHeight="1">
      <c r="A213" s="49" t="s">
        <v>223</v>
      </c>
      <c r="B213" s="5"/>
      <c r="C213" s="4"/>
      <c r="D213" s="51"/>
      <c r="E213" s="1"/>
      <c r="F213" s="4"/>
      <c r="G213" s="35"/>
    </row>
    <row r="214" spans="1:7" ht="15" customHeight="1">
      <c r="A214" s="166" t="s">
        <v>1184</v>
      </c>
      <c r="B214" s="4"/>
      <c r="C214" s="4"/>
      <c r="D214" s="55">
        <v>319.08</v>
      </c>
      <c r="E214" s="1"/>
      <c r="F214" s="166" t="s">
        <v>423</v>
      </c>
      <c r="G214" s="35"/>
    </row>
    <row r="215" spans="1:7" ht="15" customHeight="1">
      <c r="A215" s="166" t="s">
        <v>1185</v>
      </c>
      <c r="B215" s="4"/>
      <c r="C215" s="4"/>
      <c r="D215" s="50">
        <v>180.61</v>
      </c>
      <c r="E215" s="1"/>
      <c r="F215" s="166" t="s">
        <v>422</v>
      </c>
      <c r="G215" s="35"/>
    </row>
    <row r="216" spans="1:7" ht="15" customHeight="1">
      <c r="A216" s="49"/>
      <c r="B216" s="5"/>
      <c r="C216" s="4"/>
      <c r="D216" s="51"/>
      <c r="E216" s="1"/>
      <c r="F216" s="4"/>
      <c r="G216" s="35"/>
    </row>
    <row r="217" spans="1:7" ht="15" customHeight="1" thickBot="1">
      <c r="A217" s="48" t="s">
        <v>224</v>
      </c>
      <c r="B217" s="5"/>
      <c r="C217" s="4"/>
      <c r="D217" s="51"/>
      <c r="E217" s="97">
        <f>SUM(D214:D215)</f>
        <v>499.69</v>
      </c>
      <c r="F217" s="4"/>
      <c r="G217" s="35"/>
    </row>
    <row r="218" spans="1:7" ht="15" customHeight="1" thickTop="1">
      <c r="A218" s="5"/>
      <c r="B218" s="5"/>
      <c r="C218" s="4"/>
      <c r="D218" s="51"/>
      <c r="E218" s="1"/>
      <c r="F218" s="4"/>
      <c r="G218" s="35"/>
    </row>
    <row r="219" spans="1:7" ht="15" customHeight="1">
      <c r="A219" s="49" t="s">
        <v>225</v>
      </c>
      <c r="B219" s="4"/>
      <c r="C219" s="4"/>
      <c r="D219" s="52"/>
      <c r="E219" s="1"/>
      <c r="F219" s="4"/>
      <c r="G219" s="35"/>
    </row>
    <row r="220" spans="1:7" ht="15" customHeight="1">
      <c r="A220" s="166" t="s">
        <v>1186</v>
      </c>
      <c r="B220" s="4"/>
      <c r="C220" s="4"/>
      <c r="D220" s="55">
        <v>5.9</v>
      </c>
      <c r="E220" s="58"/>
      <c r="F220" s="166" t="s">
        <v>424</v>
      </c>
      <c r="G220" s="35"/>
    </row>
    <row r="221" spans="1:7" ht="15" customHeight="1">
      <c r="A221" s="166" t="s">
        <v>1187</v>
      </c>
      <c r="B221" s="4"/>
      <c r="C221" s="4"/>
      <c r="D221" s="55">
        <v>23.6</v>
      </c>
      <c r="E221" s="58"/>
      <c r="F221" s="166" t="s">
        <v>2</v>
      </c>
      <c r="G221" s="35"/>
    </row>
    <row r="222" spans="1:7" ht="15" customHeight="1">
      <c r="A222" s="166" t="s">
        <v>1188</v>
      </c>
      <c r="B222" s="4"/>
      <c r="C222" s="4"/>
      <c r="D222" s="50">
        <v>21.74</v>
      </c>
      <c r="E222" s="58"/>
      <c r="F222" s="166" t="s">
        <v>134</v>
      </c>
      <c r="G222" s="35"/>
    </row>
    <row r="223" spans="1:6" ht="14.25">
      <c r="A223" s="4"/>
      <c r="B223" s="4"/>
      <c r="C223" s="4"/>
      <c r="D223" s="51"/>
      <c r="E223" s="58"/>
      <c r="F223" s="4"/>
    </row>
    <row r="224" spans="1:7" ht="15" customHeight="1" thickBot="1">
      <c r="A224" s="48" t="s">
        <v>228</v>
      </c>
      <c r="B224" s="4"/>
      <c r="C224" s="4"/>
      <c r="D224" s="51"/>
      <c r="E224" s="69">
        <f>SUM(D220:D222)</f>
        <v>51.239999999999995</v>
      </c>
      <c r="F224" s="4"/>
      <c r="G224" s="35"/>
    </row>
    <row r="225" spans="1:7" ht="15" customHeight="1" thickTop="1">
      <c r="A225" s="48"/>
      <c r="B225" s="4"/>
      <c r="C225" s="4"/>
      <c r="D225" s="51"/>
      <c r="E225" s="87"/>
      <c r="F225" s="4"/>
      <c r="G225" s="35"/>
    </row>
    <row r="226" spans="1:7" ht="15" customHeight="1">
      <c r="A226" s="49" t="s">
        <v>1189</v>
      </c>
      <c r="B226" s="49"/>
      <c r="C226" s="4"/>
      <c r="D226" s="58"/>
      <c r="E226" s="1"/>
      <c r="F226" s="4"/>
      <c r="G226" s="35"/>
    </row>
    <row r="227" spans="1:7" ht="15" customHeight="1">
      <c r="A227" s="166" t="s">
        <v>750</v>
      </c>
      <c r="B227" s="4"/>
      <c r="C227" s="174"/>
      <c r="D227" s="66">
        <v>8</v>
      </c>
      <c r="E227" s="1"/>
      <c r="F227" s="166" t="s">
        <v>1190</v>
      </c>
      <c r="G227" s="35"/>
    </row>
    <row r="228" spans="1:7" ht="15" customHeight="1">
      <c r="A228"/>
      <c r="B228" s="107"/>
      <c r="C228"/>
      <c r="D228"/>
      <c r="E228" s="107"/>
      <c r="F228"/>
      <c r="G228" s="35"/>
    </row>
    <row r="229" spans="1:7" ht="15" customHeight="1" thickBot="1">
      <c r="A229" s="67" t="s">
        <v>1191</v>
      </c>
      <c r="B229" s="108"/>
      <c r="C229"/>
      <c r="E229" s="113">
        <f>SUM(D227:D228)</f>
        <v>8</v>
      </c>
      <c r="F229"/>
      <c r="G229" s="35"/>
    </row>
    <row r="230" spans="1:7" ht="15" customHeight="1" thickTop="1">
      <c r="A230" s="48"/>
      <c r="B230" s="4"/>
      <c r="C230" s="4"/>
      <c r="D230" s="51"/>
      <c r="E230" s="87"/>
      <c r="F230" s="4"/>
      <c r="G230" s="35"/>
    </row>
    <row r="231" spans="1:7" ht="15" customHeight="1">
      <c r="A231" s="49" t="s">
        <v>1251</v>
      </c>
      <c r="B231" s="49"/>
      <c r="C231" s="4"/>
      <c r="D231" s="58"/>
      <c r="E231" s="1"/>
      <c r="F231" s="4"/>
      <c r="G231" s="35"/>
    </row>
    <row r="232" spans="1:7" ht="15" customHeight="1">
      <c r="A232" s="166" t="s">
        <v>1252</v>
      </c>
      <c r="B232" s="4"/>
      <c r="C232" s="166" t="s">
        <v>21</v>
      </c>
      <c r="D232" s="66">
        <v>522</v>
      </c>
      <c r="E232" s="1"/>
      <c r="F232" s="166" t="s">
        <v>1253</v>
      </c>
      <c r="G232" s="35"/>
    </row>
    <row r="233" spans="1:7" ht="15" customHeight="1">
      <c r="A233"/>
      <c r="B233" s="107"/>
      <c r="C233"/>
      <c r="D233"/>
      <c r="E233" s="107"/>
      <c r="F233"/>
      <c r="G233" s="35"/>
    </row>
    <row r="234" spans="1:7" ht="15" customHeight="1" thickBot="1">
      <c r="A234" s="67" t="s">
        <v>1254</v>
      </c>
      <c r="B234" s="108"/>
      <c r="C234"/>
      <c r="E234" s="113">
        <f>SUM(D232:D233)</f>
        <v>522</v>
      </c>
      <c r="F234"/>
      <c r="G234" s="35"/>
    </row>
    <row r="235" spans="1:7" ht="15" customHeight="1" thickTop="1">
      <c r="A235" s="48"/>
      <c r="B235" s="4"/>
      <c r="C235" s="4"/>
      <c r="D235" s="51"/>
      <c r="E235" s="87"/>
      <c r="F235" s="4"/>
      <c r="G235" s="35"/>
    </row>
    <row r="236" spans="1:7" ht="15" customHeight="1">
      <c r="A236" s="49" t="s">
        <v>232</v>
      </c>
      <c r="B236" s="49"/>
      <c r="C236" s="4"/>
      <c r="D236" s="58"/>
      <c r="E236" s="1"/>
      <c r="F236" s="4"/>
      <c r="G236" s="35"/>
    </row>
    <row r="237" spans="1:7" ht="15" customHeight="1">
      <c r="A237" s="166" t="s">
        <v>1255</v>
      </c>
      <c r="B237" s="4"/>
      <c r="C237" s="166" t="s">
        <v>21</v>
      </c>
      <c r="D237" s="66">
        <v>743.4</v>
      </c>
      <c r="E237" s="1"/>
      <c r="F237" s="166" t="s">
        <v>338</v>
      </c>
      <c r="G237" s="35"/>
    </row>
    <row r="238" spans="1:7" ht="15" customHeight="1">
      <c r="A238"/>
      <c r="B238" s="107"/>
      <c r="C238"/>
      <c r="D238"/>
      <c r="E238" s="107"/>
      <c r="F238"/>
      <c r="G238" s="35"/>
    </row>
    <row r="239" spans="1:7" ht="15" customHeight="1" thickBot="1">
      <c r="A239" s="67" t="s">
        <v>1256</v>
      </c>
      <c r="B239" s="108"/>
      <c r="C239"/>
      <c r="E239" s="113">
        <f>SUM(D237:D238)</f>
        <v>743.4</v>
      </c>
      <c r="F239"/>
      <c r="G239" s="35"/>
    </row>
    <row r="240" spans="1:7" ht="15" customHeight="1" thickTop="1">
      <c r="A240" s="48"/>
      <c r="B240" s="4"/>
      <c r="C240" s="4"/>
      <c r="D240" s="51"/>
      <c r="E240" s="87"/>
      <c r="F240" s="4"/>
      <c r="G240" s="35"/>
    </row>
    <row r="241" spans="1:6" ht="15" customHeight="1">
      <c r="A241" s="49" t="s">
        <v>1192</v>
      </c>
      <c r="B241" s="49"/>
      <c r="C241" s="4"/>
      <c r="D241" s="58"/>
      <c r="E241" s="1"/>
      <c r="F241" s="4"/>
    </row>
    <row r="242" spans="1:6" ht="15" customHeight="1">
      <c r="A242" s="166" t="s">
        <v>1193</v>
      </c>
      <c r="B242" s="4"/>
      <c r="C242" s="3"/>
      <c r="D242" s="66">
        <v>150</v>
      </c>
      <c r="E242" s="1"/>
      <c r="F242" s="166" t="s">
        <v>1194</v>
      </c>
    </row>
    <row r="243" spans="2:5" ht="15" customHeight="1">
      <c r="B243" s="107"/>
      <c r="E243" s="107"/>
    </row>
    <row r="244" spans="1:5" ht="15" customHeight="1" thickBot="1">
      <c r="A244" s="67" t="s">
        <v>1195</v>
      </c>
      <c r="B244" s="108"/>
      <c r="D244" s="63"/>
      <c r="E244" s="113">
        <f>SUM(D242:D243)</f>
        <v>150</v>
      </c>
    </row>
    <row r="245" spans="1:5" ht="15" customHeight="1" thickTop="1">
      <c r="A245" s="67"/>
      <c r="B245" s="12"/>
      <c r="E245" s="114"/>
    </row>
    <row r="246" spans="1:9" ht="15" customHeight="1">
      <c r="A246" s="49" t="s">
        <v>149</v>
      </c>
      <c r="B246" s="49"/>
      <c r="C246" s="4"/>
      <c r="D246" s="4"/>
      <c r="E246" s="58"/>
      <c r="F246" s="58"/>
      <c r="G246" s="1"/>
      <c r="H246" s="1"/>
      <c r="I246" s="4"/>
    </row>
    <row r="247" spans="1:7" ht="15" customHeight="1">
      <c r="A247" s="166" t="s">
        <v>1196</v>
      </c>
      <c r="B247" s="4"/>
      <c r="C247" s="166"/>
      <c r="D247" s="66">
        <v>122.33</v>
      </c>
      <c r="E247" s="87"/>
      <c r="F247" s="166" t="s">
        <v>426</v>
      </c>
      <c r="G247" s="1"/>
    </row>
    <row r="248" spans="2:9" ht="15" customHeight="1">
      <c r="B248" s="107"/>
      <c r="C248" s="36"/>
      <c r="F248" s="107"/>
      <c r="I248" s="22"/>
    </row>
    <row r="249" spans="1:9" ht="15" customHeight="1" thickBot="1">
      <c r="A249" s="67" t="s">
        <v>150</v>
      </c>
      <c r="B249" s="108"/>
      <c r="C249" s="36"/>
      <c r="E249" s="113">
        <f>SUM(D247:D248)</f>
        <v>122.33</v>
      </c>
      <c r="F249" s="13"/>
      <c r="I249" s="22"/>
    </row>
    <row r="250" spans="1:5" ht="15" customHeight="1" thickTop="1">
      <c r="A250" s="67"/>
      <c r="B250" s="12"/>
      <c r="E250" s="114"/>
    </row>
    <row r="251" spans="1:6" ht="15" customHeight="1">
      <c r="A251" s="49" t="s">
        <v>1198</v>
      </c>
      <c r="B251" s="49"/>
      <c r="C251" s="4"/>
      <c r="D251" s="58"/>
      <c r="E251" s="1"/>
      <c r="F251" s="4"/>
    </row>
    <row r="252" spans="1:6" ht="15" customHeight="1">
      <c r="A252" s="166" t="s">
        <v>750</v>
      </c>
      <c r="B252" s="4"/>
      <c r="C252" s="4"/>
      <c r="D252" s="66">
        <v>50</v>
      </c>
      <c r="E252" s="1"/>
      <c r="F252" s="166" t="s">
        <v>112</v>
      </c>
    </row>
    <row r="253" spans="2:5" ht="15" customHeight="1">
      <c r="B253" s="107"/>
      <c r="E253" s="107"/>
    </row>
    <row r="254" spans="1:5" ht="15" customHeight="1" thickBot="1">
      <c r="A254" s="67" t="s">
        <v>1197</v>
      </c>
      <c r="B254" s="108"/>
      <c r="D254" s="63"/>
      <c r="E254" s="113">
        <f>SUM(D252:D253)</f>
        <v>50</v>
      </c>
    </row>
    <row r="255" spans="1:5" ht="15" customHeight="1" thickTop="1">
      <c r="A255" s="67"/>
      <c r="B255" s="12"/>
      <c r="E255" s="114"/>
    </row>
    <row r="256" spans="1:5" ht="15" customHeight="1">
      <c r="A256" s="49" t="s">
        <v>56</v>
      </c>
      <c r="B256" s="4"/>
      <c r="C256" s="13"/>
      <c r="D256" s="61"/>
      <c r="E256" s="25"/>
    </row>
    <row r="257" spans="1:6" ht="15" customHeight="1">
      <c r="A257" s="166" t="s">
        <v>1199</v>
      </c>
      <c r="B257" s="4"/>
      <c r="C257" s="170"/>
      <c r="D257" s="64">
        <v>348.75</v>
      </c>
      <c r="E257" s="25"/>
      <c r="F257" s="170" t="s">
        <v>151</v>
      </c>
    </row>
    <row r="258" spans="1:5" ht="15" customHeight="1">
      <c r="A258" s="48"/>
      <c r="B258" s="4"/>
      <c r="C258" s="13"/>
      <c r="D258" s="61"/>
      <c r="E258" s="25"/>
    </row>
    <row r="259" spans="1:6" ht="15" customHeight="1" thickBot="1">
      <c r="A259" s="48" t="s">
        <v>429</v>
      </c>
      <c r="B259" s="4"/>
      <c r="C259" s="13"/>
      <c r="D259" s="61"/>
      <c r="E259" s="46">
        <f>SUM(D257:D257)</f>
        <v>348.75</v>
      </c>
      <c r="F259" s="13"/>
    </row>
    <row r="260" spans="1:5" ht="15" customHeight="1" thickTop="1">
      <c r="A260" s="67"/>
      <c r="B260" s="12"/>
      <c r="E260" s="114"/>
    </row>
    <row r="261" spans="1:7" ht="15" customHeight="1">
      <c r="A261" s="49" t="s">
        <v>277</v>
      </c>
      <c r="B261" s="4"/>
      <c r="C261" s="13"/>
      <c r="D261" s="61"/>
      <c r="E261" s="25"/>
      <c r="G261" s="42"/>
    </row>
    <row r="262" spans="1:7" ht="15" customHeight="1">
      <c r="A262" s="166" t="s">
        <v>1146</v>
      </c>
      <c r="B262" s="4"/>
      <c r="C262" s="170" t="s">
        <v>21</v>
      </c>
      <c r="D262" s="64">
        <v>143.56</v>
      </c>
      <c r="E262" s="25"/>
      <c r="F262" s="170" t="s">
        <v>1200</v>
      </c>
      <c r="G262" s="42"/>
    </row>
    <row r="263" spans="1:7" ht="15" customHeight="1">
      <c r="A263" s="48"/>
      <c r="B263" s="4"/>
      <c r="C263" s="13"/>
      <c r="D263" s="61"/>
      <c r="E263" s="25"/>
      <c r="G263" s="42"/>
    </row>
    <row r="264" spans="1:7" ht="15" customHeight="1" thickBot="1">
      <c r="A264" s="48" t="s">
        <v>194</v>
      </c>
      <c r="B264" s="4"/>
      <c r="C264" s="13"/>
      <c r="D264" s="61"/>
      <c r="E264" s="46">
        <f>SUM(D262:D262)</f>
        <v>143.56</v>
      </c>
      <c r="G264" s="42"/>
    </row>
    <row r="265" spans="1:7" ht="15" customHeight="1" thickTop="1">
      <c r="A265" s="48"/>
      <c r="B265" s="4"/>
      <c r="C265" s="13"/>
      <c r="D265" s="61"/>
      <c r="E265" s="25"/>
      <c r="G265" s="42"/>
    </row>
    <row r="266" spans="1:7" ht="15" customHeight="1">
      <c r="A266" s="49" t="s">
        <v>161</v>
      </c>
      <c r="B266" s="48"/>
      <c r="C266" s="4"/>
      <c r="D266" s="23"/>
      <c r="E266" s="87"/>
      <c r="F266" s="4"/>
      <c r="G266" s="42"/>
    </row>
    <row r="267" spans="1:7" ht="15" customHeight="1">
      <c r="A267" s="166" t="s">
        <v>1201</v>
      </c>
      <c r="B267" s="4"/>
      <c r="C267" s="4"/>
      <c r="D267" s="55">
        <v>160.62</v>
      </c>
      <c r="F267" s="23" t="s">
        <v>212</v>
      </c>
      <c r="G267" s="42"/>
    </row>
    <row r="268" spans="1:7" ht="15" customHeight="1">
      <c r="A268" s="170" t="s">
        <v>1202</v>
      </c>
      <c r="B268" s="4"/>
      <c r="C268" s="166"/>
      <c r="D268" s="55">
        <v>338.19</v>
      </c>
      <c r="F268" s="13" t="s">
        <v>213</v>
      </c>
      <c r="G268" s="42"/>
    </row>
    <row r="269" spans="1:7" ht="15" customHeight="1">
      <c r="A269" s="166" t="s">
        <v>1203</v>
      </c>
      <c r="B269" s="4"/>
      <c r="C269" s="3"/>
      <c r="D269" s="50">
        <v>45.44</v>
      </c>
      <c r="F269" s="13" t="s">
        <v>214</v>
      </c>
      <c r="G269" s="42"/>
    </row>
    <row r="270" spans="1:7" ht="15" customHeight="1">
      <c r="A270" s="4"/>
      <c r="B270" s="4"/>
      <c r="C270" s="3"/>
      <c r="D270" s="54"/>
      <c r="G270" s="42"/>
    </row>
    <row r="271" spans="1:7" ht="15" customHeight="1" thickBot="1">
      <c r="A271" s="48" t="s">
        <v>215</v>
      </c>
      <c r="B271" s="48"/>
      <c r="C271" s="4"/>
      <c r="D271" s="23"/>
      <c r="E271" s="65">
        <f>SUM(D267:D269)</f>
        <v>544.25</v>
      </c>
      <c r="F271" s="4"/>
      <c r="G271" s="42"/>
    </row>
    <row r="272" spans="1:7" ht="15" customHeight="1" thickTop="1">
      <c r="A272" s="48"/>
      <c r="B272" s="48"/>
      <c r="C272" s="4"/>
      <c r="D272" s="23"/>
      <c r="E272" s="61"/>
      <c r="F272" s="4"/>
      <c r="G272" s="33"/>
    </row>
    <row r="273" spans="1:7" ht="15" customHeight="1">
      <c r="A273" s="49" t="s">
        <v>1204</v>
      </c>
      <c r="B273" s="4"/>
      <c r="C273" s="13"/>
      <c r="D273" s="61"/>
      <c r="E273" s="25"/>
      <c r="G273" s="33"/>
    </row>
    <row r="274" spans="1:7" ht="15" customHeight="1">
      <c r="A274" s="166" t="s">
        <v>1205</v>
      </c>
      <c r="B274" s="4"/>
      <c r="C274" s="13"/>
      <c r="D274" s="64">
        <v>650</v>
      </c>
      <c r="E274" s="25"/>
      <c r="F274" s="170" t="s">
        <v>1206</v>
      </c>
      <c r="G274" s="33"/>
    </row>
    <row r="275" spans="1:7" ht="15" customHeight="1">
      <c r="A275" s="48"/>
      <c r="B275" s="4"/>
      <c r="C275" s="13"/>
      <c r="D275" s="61"/>
      <c r="E275" s="25"/>
      <c r="G275" s="33"/>
    </row>
    <row r="276" spans="1:7" ht="15" customHeight="1" thickBot="1">
      <c r="A276" s="48" t="s">
        <v>1207</v>
      </c>
      <c r="B276" s="4"/>
      <c r="C276" s="13"/>
      <c r="D276" s="61"/>
      <c r="E276" s="46">
        <f>SUM(D274:D274)</f>
        <v>650</v>
      </c>
      <c r="G276" s="33"/>
    </row>
    <row r="277" spans="1:7" ht="15" customHeight="1" thickTop="1">
      <c r="A277" s="48"/>
      <c r="B277" s="48"/>
      <c r="C277" s="4"/>
      <c r="D277" s="23"/>
      <c r="E277" s="61"/>
      <c r="F277" s="4"/>
      <c r="G277" s="33"/>
    </row>
    <row r="278" spans="1:7" ht="15" customHeight="1">
      <c r="A278" s="49" t="s">
        <v>1270</v>
      </c>
      <c r="B278" s="4"/>
      <c r="C278" s="13"/>
      <c r="D278" s="61"/>
      <c r="E278" s="25"/>
      <c r="G278" s="33"/>
    </row>
    <row r="279" spans="1:7" ht="15" customHeight="1">
      <c r="A279" s="166" t="s">
        <v>1271</v>
      </c>
      <c r="B279" s="4"/>
      <c r="C279" s="170" t="s">
        <v>21</v>
      </c>
      <c r="D279" s="64">
        <v>2100</v>
      </c>
      <c r="E279" s="25"/>
      <c r="F279" s="170" t="s">
        <v>1272</v>
      </c>
      <c r="G279" s="33"/>
    </row>
    <row r="280" spans="1:7" ht="15" customHeight="1">
      <c r="A280" s="48"/>
      <c r="B280" s="4"/>
      <c r="C280" s="13"/>
      <c r="D280" s="61"/>
      <c r="E280" s="25"/>
      <c r="G280" s="33"/>
    </row>
    <row r="281" spans="1:7" ht="15" customHeight="1" thickBot="1">
      <c r="A281" s="48" t="s">
        <v>1273</v>
      </c>
      <c r="B281" s="4"/>
      <c r="C281" s="13"/>
      <c r="D281" s="61"/>
      <c r="E281" s="46">
        <f>SUM(D279:D279)</f>
        <v>2100</v>
      </c>
      <c r="G281" s="33"/>
    </row>
    <row r="282" spans="1:7" ht="15" customHeight="1" thickTop="1">
      <c r="A282" s="48"/>
      <c r="B282" s="48"/>
      <c r="C282" s="4"/>
      <c r="D282" s="23"/>
      <c r="E282" s="61"/>
      <c r="F282" s="4"/>
      <c r="G282" s="33"/>
    </row>
    <row r="283" spans="1:7" ht="15" customHeight="1">
      <c r="A283" s="49" t="s">
        <v>425</v>
      </c>
      <c r="B283" s="4"/>
      <c r="C283" s="13"/>
      <c r="D283" s="61"/>
      <c r="E283" s="25"/>
      <c r="G283" s="33"/>
    </row>
    <row r="284" spans="1:7" ht="15" customHeight="1">
      <c r="A284" s="166" t="s">
        <v>1205</v>
      </c>
      <c r="B284" s="4"/>
      <c r="C284" s="13"/>
      <c r="D284" s="64">
        <v>650</v>
      </c>
      <c r="E284" s="25"/>
      <c r="F284" s="170" t="s">
        <v>1206</v>
      </c>
      <c r="G284" s="33"/>
    </row>
    <row r="285" spans="1:7" ht="15" customHeight="1">
      <c r="A285" s="48"/>
      <c r="B285" s="4"/>
      <c r="C285" s="13"/>
      <c r="D285" s="61"/>
      <c r="E285" s="25"/>
      <c r="G285" s="33"/>
    </row>
    <row r="286" spans="1:7" ht="15" customHeight="1" thickBot="1">
      <c r="A286" s="48" t="s">
        <v>1208</v>
      </c>
      <c r="B286" s="4"/>
      <c r="C286" s="13"/>
      <c r="D286" s="61"/>
      <c r="E286" s="46">
        <f>SUM(D284:D284)</f>
        <v>650</v>
      </c>
      <c r="G286" s="33"/>
    </row>
    <row r="287" spans="1:7" ht="15" customHeight="1" thickTop="1">
      <c r="A287" s="48"/>
      <c r="B287" s="48"/>
      <c r="C287" s="4"/>
      <c r="D287" s="23"/>
      <c r="E287" s="61"/>
      <c r="F287" s="4"/>
      <c r="G287" s="33"/>
    </row>
    <row r="288" spans="1:7" ht="15.75" customHeight="1">
      <c r="A288" s="49" t="s">
        <v>162</v>
      </c>
      <c r="B288" s="5"/>
      <c r="C288" s="4"/>
      <c r="D288" s="57"/>
      <c r="E288" s="25"/>
      <c r="F288" s="4"/>
      <c r="G288" s="33"/>
    </row>
    <row r="289" spans="1:7" ht="15" customHeight="1">
      <c r="A289" s="4" t="s">
        <v>20</v>
      </c>
      <c r="B289" s="4"/>
      <c r="C289" s="3"/>
      <c r="D289" s="50">
        <v>3173.22</v>
      </c>
      <c r="E289" s="1"/>
      <c r="F289" s="4" t="s">
        <v>299</v>
      </c>
      <c r="G289" s="33"/>
    </row>
    <row r="290" spans="1:7" ht="15" customHeight="1">
      <c r="A290" s="4"/>
      <c r="B290" s="4"/>
      <c r="C290" s="4"/>
      <c r="D290" s="51"/>
      <c r="E290" s="1"/>
      <c r="F290" s="4"/>
      <c r="G290" s="33"/>
    </row>
    <row r="291" spans="1:7" ht="15" customHeight="1" thickBot="1">
      <c r="A291" s="48" t="s">
        <v>222</v>
      </c>
      <c r="B291" s="5"/>
      <c r="C291" s="4"/>
      <c r="D291" s="57"/>
      <c r="E291" s="97">
        <f>SUM(D289:D289)</f>
        <v>3173.22</v>
      </c>
      <c r="F291" s="4"/>
      <c r="G291" s="33"/>
    </row>
    <row r="292" spans="1:7" ht="15" customHeight="1" thickTop="1">
      <c r="A292" s="48"/>
      <c r="B292" s="5"/>
      <c r="C292" s="4"/>
      <c r="D292" s="57"/>
      <c r="F292" s="4"/>
      <c r="G292" s="33"/>
    </row>
    <row r="293" spans="1:7" ht="15" customHeight="1">
      <c r="A293" s="49" t="s">
        <v>1257</v>
      </c>
      <c r="B293" s="5"/>
      <c r="C293" s="4"/>
      <c r="D293" s="57"/>
      <c r="E293" s="25"/>
      <c r="F293" s="4"/>
      <c r="G293" s="33"/>
    </row>
    <row r="294" spans="1:7" ht="15" customHeight="1">
      <c r="A294" s="166" t="s">
        <v>750</v>
      </c>
      <c r="B294" s="4"/>
      <c r="C294" s="174" t="s">
        <v>21</v>
      </c>
      <c r="D294" s="50">
        <v>35</v>
      </c>
      <c r="E294" s="1"/>
      <c r="F294" s="166" t="s">
        <v>233</v>
      </c>
      <c r="G294" s="33"/>
    </row>
    <row r="295" spans="1:7" ht="15" customHeight="1">
      <c r="A295" s="4"/>
      <c r="B295" s="4"/>
      <c r="C295" s="4"/>
      <c r="D295" s="51"/>
      <c r="E295" s="1"/>
      <c r="F295" s="4"/>
      <c r="G295" s="33"/>
    </row>
    <row r="296" spans="1:7" ht="15" customHeight="1" thickBot="1">
      <c r="A296" s="48" t="s">
        <v>1258</v>
      </c>
      <c r="B296" s="5"/>
      <c r="C296" s="4"/>
      <c r="D296" s="57"/>
      <c r="E296" s="97">
        <f>SUM(D294:D294)</f>
        <v>35</v>
      </c>
      <c r="F296" s="4"/>
      <c r="G296" s="33"/>
    </row>
    <row r="297" spans="1:7" ht="15" customHeight="1" thickTop="1">
      <c r="A297" s="48"/>
      <c r="B297" s="5"/>
      <c r="C297" s="4"/>
      <c r="D297" s="57"/>
      <c r="F297" s="4"/>
      <c r="G297" s="33"/>
    </row>
    <row r="298" spans="1:7" ht="15" customHeight="1">
      <c r="A298" s="49" t="s">
        <v>413</v>
      </c>
      <c r="B298" s="48"/>
      <c r="C298" s="4"/>
      <c r="D298" s="23"/>
      <c r="E298" s="87"/>
      <c r="F298" s="33"/>
      <c r="G298" s="33"/>
    </row>
    <row r="299" spans="1:7" ht="15" customHeight="1">
      <c r="A299" s="166" t="s">
        <v>1209</v>
      </c>
      <c r="B299" s="48"/>
      <c r="C299" s="166"/>
      <c r="D299" s="100">
        <v>529.22</v>
      </c>
      <c r="E299" s="87"/>
      <c r="F299" s="175" t="s">
        <v>439</v>
      </c>
      <c r="G299" s="33"/>
    </row>
    <row r="300" spans="1:7" ht="15" customHeight="1">
      <c r="A300" s="166" t="s">
        <v>1210</v>
      </c>
      <c r="B300" s="48"/>
      <c r="C300" s="166"/>
      <c r="D300" s="101">
        <v>356.54</v>
      </c>
      <c r="E300" s="87"/>
      <c r="F300" s="175" t="s">
        <v>1211</v>
      </c>
      <c r="G300" s="33"/>
    </row>
    <row r="301" spans="1:7" ht="15" customHeight="1">
      <c r="A301" s="4"/>
      <c r="B301" s="48"/>
      <c r="C301" s="3"/>
      <c r="D301" s="100"/>
      <c r="E301" s="87"/>
      <c r="F301" s="33"/>
      <c r="G301" s="33"/>
    </row>
    <row r="302" spans="1:7" ht="15" customHeight="1" thickBot="1">
      <c r="A302" s="48" t="s">
        <v>414</v>
      </c>
      <c r="B302" s="48"/>
      <c r="C302" s="3"/>
      <c r="D302" s="100"/>
      <c r="E302" s="69">
        <f>SUM(D299:D300)</f>
        <v>885.76</v>
      </c>
      <c r="F302" s="33"/>
      <c r="G302" s="33"/>
    </row>
    <row r="303" spans="1:7" ht="15" customHeight="1" thickTop="1">
      <c r="A303" s="48"/>
      <c r="B303" s="5"/>
      <c r="C303" s="4"/>
      <c r="D303" s="57"/>
      <c r="F303" s="4"/>
      <c r="G303" s="33"/>
    </row>
    <row r="304" spans="1:7" ht="15" customHeight="1">
      <c r="A304" s="49" t="s">
        <v>163</v>
      </c>
      <c r="B304" s="49"/>
      <c r="C304" s="4"/>
      <c r="D304" s="60"/>
      <c r="F304" s="16"/>
      <c r="G304" s="33"/>
    </row>
    <row r="305" spans="1:7" ht="15" customHeight="1">
      <c r="A305" s="166" t="s">
        <v>1212</v>
      </c>
      <c r="B305" s="4"/>
      <c r="C305" s="4"/>
      <c r="D305" s="58">
        <v>49.98</v>
      </c>
      <c r="F305" s="176" t="s">
        <v>496</v>
      </c>
      <c r="G305" s="33"/>
    </row>
    <row r="306" spans="1:7" ht="15" customHeight="1">
      <c r="A306" s="166" t="s">
        <v>1213</v>
      </c>
      <c r="B306" s="4"/>
      <c r="C306" s="4"/>
      <c r="D306" s="58">
        <v>34.15</v>
      </c>
      <c r="F306" s="176" t="s">
        <v>42</v>
      </c>
      <c r="G306" s="33"/>
    </row>
    <row r="307" spans="1:7" ht="15" customHeight="1">
      <c r="A307" s="166" t="s">
        <v>1214</v>
      </c>
      <c r="B307" s="4"/>
      <c r="C307" s="4"/>
      <c r="D307" s="58">
        <v>5.48</v>
      </c>
      <c r="F307" s="176" t="s">
        <v>259</v>
      </c>
      <c r="G307" s="33"/>
    </row>
    <row r="308" spans="1:7" ht="15" customHeight="1">
      <c r="A308" s="166" t="s">
        <v>1215</v>
      </c>
      <c r="B308" s="4"/>
      <c r="C308" s="4"/>
      <c r="D308" s="58">
        <v>13.79</v>
      </c>
      <c r="F308" s="176" t="s">
        <v>1216</v>
      </c>
      <c r="G308" s="33"/>
    </row>
    <row r="309" spans="1:7" ht="15" customHeight="1">
      <c r="A309" s="166" t="s">
        <v>1217</v>
      </c>
      <c r="B309" s="4"/>
      <c r="C309" s="4"/>
      <c r="D309" s="58">
        <v>63.04</v>
      </c>
      <c r="F309" s="176" t="s">
        <v>1218</v>
      </c>
      <c r="G309" s="33"/>
    </row>
    <row r="310" spans="1:7" ht="15" customHeight="1">
      <c r="A310" s="166" t="s">
        <v>1219</v>
      </c>
      <c r="B310" s="4"/>
      <c r="C310" s="4"/>
      <c r="D310" s="58">
        <v>28.53</v>
      </c>
      <c r="F310" s="176" t="s">
        <v>408</v>
      </c>
      <c r="G310" s="33"/>
    </row>
    <row r="311" spans="1:7" ht="15" customHeight="1">
      <c r="A311" s="166" t="s">
        <v>1220</v>
      </c>
      <c r="B311" s="4"/>
      <c r="C311" s="4"/>
      <c r="D311" s="66">
        <v>4.88</v>
      </c>
      <c r="F311" s="176" t="s">
        <v>1221</v>
      </c>
      <c r="G311" s="33"/>
    </row>
    <row r="312" spans="1:7" ht="15" customHeight="1">
      <c r="A312" s="4"/>
      <c r="B312" s="4"/>
      <c r="C312" s="4"/>
      <c r="D312" s="58"/>
      <c r="E312" s="1"/>
      <c r="F312" s="33"/>
      <c r="G312" s="33"/>
    </row>
    <row r="313" spans="1:7" ht="15" customHeight="1" thickBot="1">
      <c r="A313" s="48" t="s">
        <v>216</v>
      </c>
      <c r="B313" s="48"/>
      <c r="C313" s="4"/>
      <c r="D313" s="23"/>
      <c r="E313" s="97">
        <f>SUM(D305:D311)</f>
        <v>199.85</v>
      </c>
      <c r="F313" s="33"/>
      <c r="G313" s="33"/>
    </row>
    <row r="314" spans="1:6" ht="15" customHeight="1" thickTop="1">
      <c r="A314" s="48"/>
      <c r="B314" s="48"/>
      <c r="C314" s="4"/>
      <c r="D314" s="23"/>
      <c r="E314" s="87"/>
      <c r="F314" s="33"/>
    </row>
    <row r="315" spans="1:6" ht="15" customHeight="1">
      <c r="A315" s="49" t="s">
        <v>353</v>
      </c>
      <c r="B315" s="48"/>
      <c r="C315" s="4"/>
      <c r="D315" s="23"/>
      <c r="E315" s="87"/>
      <c r="F315" s="33"/>
    </row>
    <row r="316" spans="1:6" ht="15" customHeight="1">
      <c r="A316" s="166" t="s">
        <v>1222</v>
      </c>
      <c r="B316" s="48"/>
      <c r="C316" s="4"/>
      <c r="D316" s="101">
        <v>56.48</v>
      </c>
      <c r="E316" s="87"/>
      <c r="F316" s="175" t="s">
        <v>699</v>
      </c>
    </row>
    <row r="317" spans="1:6" ht="15" customHeight="1">
      <c r="A317" s="4"/>
      <c r="B317" s="48"/>
      <c r="C317" s="3"/>
      <c r="D317" s="100"/>
      <c r="E317" s="87"/>
      <c r="F317" s="33"/>
    </row>
    <row r="318" spans="1:6" ht="15" customHeight="1" thickBot="1">
      <c r="A318" s="48" t="s">
        <v>355</v>
      </c>
      <c r="B318" s="48"/>
      <c r="C318" s="3"/>
      <c r="D318" s="100"/>
      <c r="E318" s="69">
        <f>SUM(D316:D316)</f>
        <v>56.48</v>
      </c>
      <c r="F318" s="33"/>
    </row>
    <row r="319" spans="1:6" ht="15" customHeight="1" thickTop="1">
      <c r="A319" s="48"/>
      <c r="B319" s="48"/>
      <c r="C319" s="3"/>
      <c r="D319" s="100"/>
      <c r="E319" s="87"/>
      <c r="F319" s="33"/>
    </row>
    <row r="320" spans="1:6" ht="15" customHeight="1">
      <c r="A320" s="49" t="s">
        <v>167</v>
      </c>
      <c r="B320" s="48"/>
      <c r="C320" s="4"/>
      <c r="D320" s="23"/>
      <c r="E320" s="87"/>
      <c r="F320" s="33"/>
    </row>
    <row r="321" spans="1:6" ht="15" customHeight="1">
      <c r="A321" s="166" t="s">
        <v>1223</v>
      </c>
      <c r="B321" s="48"/>
      <c r="C321" s="4"/>
      <c r="D321" s="101">
        <v>80</v>
      </c>
      <c r="E321" s="87"/>
      <c r="F321" s="175" t="s">
        <v>430</v>
      </c>
    </row>
    <row r="322" spans="1:6" ht="15" customHeight="1">
      <c r="A322" s="4"/>
      <c r="B322" s="48"/>
      <c r="C322" s="3"/>
      <c r="D322" s="100"/>
      <c r="E322" s="87"/>
      <c r="F322" s="33"/>
    </row>
    <row r="323" spans="1:6" ht="15" customHeight="1" thickBot="1">
      <c r="A323" s="48" t="s">
        <v>249</v>
      </c>
      <c r="B323" s="48"/>
      <c r="C323" s="3"/>
      <c r="D323" s="100"/>
      <c r="E323" s="69">
        <f>SUM(D321:D321)</f>
        <v>80</v>
      </c>
      <c r="F323" s="33"/>
    </row>
    <row r="324" spans="1:6" ht="15" customHeight="1" thickTop="1">
      <c r="A324" s="48"/>
      <c r="B324" s="48"/>
      <c r="C324" s="3"/>
      <c r="D324" s="100"/>
      <c r="E324" s="87"/>
      <c r="F324" s="33"/>
    </row>
    <row r="325" spans="1:6" ht="15" customHeight="1">
      <c r="A325" s="49" t="s">
        <v>1259</v>
      </c>
      <c r="B325" s="48"/>
      <c r="C325" s="4"/>
      <c r="D325" s="23"/>
      <c r="E325" s="87"/>
      <c r="F325" s="33"/>
    </row>
    <row r="326" spans="1:6" ht="15" customHeight="1">
      <c r="A326" s="166" t="s">
        <v>1260</v>
      </c>
      <c r="B326" s="48"/>
      <c r="C326" s="166" t="s">
        <v>21</v>
      </c>
      <c r="D326" s="101">
        <v>65</v>
      </c>
      <c r="E326" s="87"/>
      <c r="F326" s="175" t="s">
        <v>1261</v>
      </c>
    </row>
    <row r="327" spans="1:6" ht="15" customHeight="1">
      <c r="A327" s="4"/>
      <c r="B327" s="48"/>
      <c r="C327" s="3"/>
      <c r="D327" s="100"/>
      <c r="E327" s="87"/>
      <c r="F327" s="33"/>
    </row>
    <row r="328" spans="1:6" ht="15" customHeight="1" thickBot="1">
      <c r="A328" s="48" t="s">
        <v>1262</v>
      </c>
      <c r="B328" s="48"/>
      <c r="C328" s="3"/>
      <c r="D328" s="100"/>
      <c r="E328" s="69">
        <f>SUM(D326:D326)</f>
        <v>65</v>
      </c>
      <c r="F328" s="33"/>
    </row>
    <row r="329" spans="1:6" ht="15" customHeight="1" thickTop="1">
      <c r="A329" s="48"/>
      <c r="B329" s="48"/>
      <c r="C329" s="3"/>
      <c r="D329" s="100"/>
      <c r="E329" s="87"/>
      <c r="F329" s="33"/>
    </row>
    <row r="330" spans="1:6" ht="15" customHeight="1">
      <c r="A330" s="49" t="s">
        <v>189</v>
      </c>
      <c r="B330" s="48"/>
      <c r="C330" s="4"/>
      <c r="D330" s="23"/>
      <c r="E330" s="87"/>
      <c r="F330" s="33"/>
    </row>
    <row r="331" spans="1:6" ht="15" customHeight="1">
      <c r="A331" s="166" t="s">
        <v>1224</v>
      </c>
      <c r="B331" s="48"/>
      <c r="C331" s="4"/>
      <c r="D331" s="193">
        <v>100</v>
      </c>
      <c r="E331" s="87"/>
      <c r="F331" s="175" t="s">
        <v>431</v>
      </c>
    </row>
    <row r="332" spans="1:6" ht="15" customHeight="1">
      <c r="A332" s="166" t="s">
        <v>1225</v>
      </c>
      <c r="B332" s="4"/>
      <c r="C332" s="3"/>
      <c r="D332" s="100">
        <v>20</v>
      </c>
      <c r="E332" s="87"/>
      <c r="F332" s="175" t="s">
        <v>431</v>
      </c>
    </row>
    <row r="333" spans="1:6" ht="15" customHeight="1">
      <c r="A333" s="166" t="s">
        <v>1263</v>
      </c>
      <c r="B333" s="4"/>
      <c r="C333" s="174" t="s">
        <v>21</v>
      </c>
      <c r="D333" s="101">
        <v>60</v>
      </c>
      <c r="E333" s="87"/>
      <c r="F333" s="175" t="s">
        <v>431</v>
      </c>
    </row>
    <row r="334" spans="1:6" ht="15" customHeight="1">
      <c r="A334" s="4"/>
      <c r="B334" s="48"/>
      <c r="C334" s="3"/>
      <c r="D334" s="100"/>
      <c r="E334" s="87"/>
      <c r="F334" s="33"/>
    </row>
    <row r="335" spans="1:6" ht="15" customHeight="1" thickBot="1">
      <c r="A335" s="48" t="s">
        <v>60</v>
      </c>
      <c r="B335" s="48"/>
      <c r="C335" s="3"/>
      <c r="D335" s="100"/>
      <c r="E335" s="69">
        <f>SUM(D331:D333)</f>
        <v>180</v>
      </c>
      <c r="F335" s="33"/>
    </row>
    <row r="336" spans="1:6" ht="15" customHeight="1" thickTop="1">
      <c r="A336" s="48"/>
      <c r="B336" s="48"/>
      <c r="C336" s="3"/>
      <c r="D336" s="100"/>
      <c r="E336" s="87"/>
      <c r="F336" s="33"/>
    </row>
    <row r="337" spans="1:6" ht="15" customHeight="1">
      <c r="A337" s="49" t="s">
        <v>1226</v>
      </c>
      <c r="B337" s="48"/>
      <c r="C337" s="4"/>
      <c r="D337" s="23"/>
      <c r="E337" s="87"/>
      <c r="F337" s="33"/>
    </row>
    <row r="338" spans="1:6" ht="15" customHeight="1">
      <c r="A338" s="166" t="s">
        <v>1205</v>
      </c>
      <c r="B338" s="4"/>
      <c r="C338" s="3"/>
      <c r="D338" s="101">
        <v>650</v>
      </c>
      <c r="E338" s="87"/>
      <c r="F338" s="175" t="s">
        <v>1206</v>
      </c>
    </row>
    <row r="339" spans="1:6" ht="15" customHeight="1">
      <c r="A339" s="4"/>
      <c r="B339" s="48"/>
      <c r="C339" s="3"/>
      <c r="D339" s="100"/>
      <c r="E339" s="87"/>
      <c r="F339" s="33"/>
    </row>
    <row r="340" spans="1:6" ht="15" customHeight="1" thickBot="1">
      <c r="A340" s="48" t="s">
        <v>1227</v>
      </c>
      <c r="B340" s="48"/>
      <c r="C340" s="3"/>
      <c r="D340" s="100"/>
      <c r="E340" s="69">
        <f>SUM(D338:D338)</f>
        <v>650</v>
      </c>
      <c r="F340" s="33"/>
    </row>
    <row r="341" spans="1:6" ht="15" customHeight="1" thickTop="1">
      <c r="A341" s="48"/>
      <c r="B341" s="48"/>
      <c r="C341" s="3"/>
      <c r="D341" s="100"/>
      <c r="E341" s="87"/>
      <c r="F341" s="33"/>
    </row>
    <row r="342" spans="1:6" ht="15" customHeight="1">
      <c r="A342" s="49" t="s">
        <v>1264</v>
      </c>
      <c r="B342" s="48"/>
      <c r="C342" s="4"/>
      <c r="D342" s="23"/>
      <c r="E342" s="87"/>
      <c r="F342" s="33"/>
    </row>
    <row r="343" spans="1:6" ht="15" customHeight="1">
      <c r="A343" s="166" t="s">
        <v>1252</v>
      </c>
      <c r="B343" s="4"/>
      <c r="C343" s="174" t="s">
        <v>21</v>
      </c>
      <c r="D343" s="101">
        <v>7150.2</v>
      </c>
      <c r="E343" s="87"/>
      <c r="F343" s="175" t="s">
        <v>1265</v>
      </c>
    </row>
    <row r="344" spans="1:6" ht="15" customHeight="1">
      <c r="A344" s="4"/>
      <c r="B344" s="48"/>
      <c r="C344" s="3"/>
      <c r="D344" s="100"/>
      <c r="E344" s="87"/>
      <c r="F344" s="33"/>
    </row>
    <row r="345" spans="1:6" ht="15" customHeight="1" thickBot="1">
      <c r="A345" s="48" t="s">
        <v>1266</v>
      </c>
      <c r="B345" s="48"/>
      <c r="C345" s="3"/>
      <c r="D345" s="100"/>
      <c r="E345" s="69">
        <f>SUM(D343:D343)</f>
        <v>7150.2</v>
      </c>
      <c r="F345" s="33"/>
    </row>
    <row r="346" spans="1:6" ht="15" customHeight="1" thickTop="1">
      <c r="A346" s="48"/>
      <c r="B346" s="48"/>
      <c r="C346" s="3"/>
      <c r="D346" s="100"/>
      <c r="E346" s="87"/>
      <c r="F346" s="33"/>
    </row>
    <row r="347" spans="1:6" ht="15" customHeight="1">
      <c r="A347" s="49" t="s">
        <v>1228</v>
      </c>
      <c r="B347" s="48"/>
      <c r="C347" s="4"/>
      <c r="D347" s="23"/>
      <c r="E347" s="87"/>
      <c r="F347" s="33"/>
    </row>
    <row r="348" spans="1:6" ht="15" customHeight="1">
      <c r="A348" s="166" t="s">
        <v>750</v>
      </c>
      <c r="B348" s="4"/>
      <c r="C348" s="3"/>
      <c r="D348" s="101">
        <v>60</v>
      </c>
      <c r="E348" s="87"/>
      <c r="F348" s="175" t="s">
        <v>1190</v>
      </c>
    </row>
    <row r="349" spans="1:6" ht="15" customHeight="1">
      <c r="A349" s="4"/>
      <c r="B349" s="48"/>
      <c r="C349" s="3"/>
      <c r="D349" s="100"/>
      <c r="E349" s="87"/>
      <c r="F349" s="33"/>
    </row>
    <row r="350" spans="1:6" ht="15" customHeight="1" thickBot="1">
      <c r="A350" s="48" t="s">
        <v>1229</v>
      </c>
      <c r="B350" s="48"/>
      <c r="C350" s="3"/>
      <c r="D350" s="100"/>
      <c r="E350" s="69">
        <f>SUM(D348:D348)</f>
        <v>60</v>
      </c>
      <c r="F350" s="33"/>
    </row>
    <row r="351" spans="1:6" ht="15" customHeight="1" thickTop="1">
      <c r="A351" s="48"/>
      <c r="B351" s="48"/>
      <c r="C351" s="3"/>
      <c r="D351" s="100"/>
      <c r="E351" s="87"/>
      <c r="F351" s="33"/>
    </row>
    <row r="352" spans="1:6" ht="15" customHeight="1">
      <c r="A352" s="49" t="s">
        <v>98</v>
      </c>
      <c r="B352" s="48"/>
      <c r="C352" s="4"/>
      <c r="D352" s="23"/>
      <c r="E352" s="87"/>
      <c r="F352" s="33"/>
    </row>
    <row r="353" spans="1:6" ht="15" customHeight="1">
      <c r="A353" s="166" t="s">
        <v>432</v>
      </c>
      <c r="B353" s="4"/>
      <c r="C353" s="3"/>
      <c r="D353" s="101">
        <v>35</v>
      </c>
      <c r="E353" s="87"/>
      <c r="F353" s="175" t="s">
        <v>433</v>
      </c>
    </row>
    <row r="354" spans="1:6" ht="15" customHeight="1">
      <c r="A354" s="4"/>
      <c r="B354" s="48"/>
      <c r="C354" s="3"/>
      <c r="D354" s="100"/>
      <c r="E354" s="87"/>
      <c r="F354" s="33"/>
    </row>
    <row r="355" spans="1:6" ht="15" customHeight="1" thickBot="1">
      <c r="A355" s="48" t="s">
        <v>434</v>
      </c>
      <c r="B355" s="48"/>
      <c r="C355" s="3"/>
      <c r="D355" s="100"/>
      <c r="E355" s="69">
        <f>SUM(D353:D353)</f>
        <v>35</v>
      </c>
      <c r="F355" s="33"/>
    </row>
    <row r="356" spans="1:6" ht="15" customHeight="1" thickTop="1">
      <c r="A356" s="48"/>
      <c r="B356" s="48"/>
      <c r="C356" s="3"/>
      <c r="D356" s="100"/>
      <c r="E356" s="87"/>
      <c r="F356" s="33"/>
    </row>
    <row r="357" spans="1:6" ht="15" customHeight="1">
      <c r="A357" s="49" t="s">
        <v>320</v>
      </c>
      <c r="B357" s="48"/>
      <c r="C357" s="4"/>
      <c r="D357" s="23"/>
      <c r="E357" s="87"/>
      <c r="F357" s="33"/>
    </row>
    <row r="358" spans="1:6" ht="15" customHeight="1">
      <c r="A358" s="166" t="s">
        <v>321</v>
      </c>
      <c r="B358" s="4"/>
      <c r="C358" s="3"/>
      <c r="D358" s="101">
        <v>960</v>
      </c>
      <c r="E358" s="87"/>
      <c r="F358" s="175" t="s">
        <v>322</v>
      </c>
    </row>
    <row r="359" spans="1:6" ht="15" customHeight="1">
      <c r="A359" s="4"/>
      <c r="B359" s="48"/>
      <c r="C359" s="3"/>
      <c r="D359" s="100"/>
      <c r="E359" s="87"/>
      <c r="F359" s="33"/>
    </row>
    <row r="360" spans="1:6" ht="15" customHeight="1" thickBot="1">
      <c r="A360" s="48" t="s">
        <v>323</v>
      </c>
      <c r="B360" s="48"/>
      <c r="C360" s="3"/>
      <c r="D360" s="100"/>
      <c r="E360" s="69">
        <f>SUM(D358:D358)</f>
        <v>960</v>
      </c>
      <c r="F360" s="33"/>
    </row>
    <row r="361" spans="1:6" ht="15" customHeight="1" thickTop="1">
      <c r="A361" s="48"/>
      <c r="B361" s="48"/>
      <c r="C361" s="3"/>
      <c r="D361" s="100"/>
      <c r="E361" s="87"/>
      <c r="F361" s="33"/>
    </row>
    <row r="362" spans="1:6" ht="15" customHeight="1">
      <c r="A362" s="49" t="s">
        <v>253</v>
      </c>
      <c r="B362" s="4"/>
      <c r="C362" s="4"/>
      <c r="D362" s="52"/>
      <c r="E362" s="1"/>
      <c r="F362" s="4"/>
    </row>
    <row r="363" spans="1:6" ht="15" customHeight="1">
      <c r="A363" s="166" t="s">
        <v>1230</v>
      </c>
      <c r="B363" s="4"/>
      <c r="C363" s="4"/>
      <c r="D363" s="51">
        <v>69</v>
      </c>
      <c r="E363" s="1"/>
      <c r="F363" s="166" t="s">
        <v>120</v>
      </c>
    </row>
    <row r="364" spans="1:6" ht="15" customHeight="1">
      <c r="A364" s="166" t="s">
        <v>1148</v>
      </c>
      <c r="B364" s="4"/>
      <c r="C364" s="4"/>
      <c r="D364" s="51">
        <v>41.57</v>
      </c>
      <c r="E364" s="1"/>
      <c r="F364" s="166" t="s">
        <v>435</v>
      </c>
    </row>
    <row r="365" spans="1:6" ht="15" customHeight="1">
      <c r="A365" s="166" t="s">
        <v>1148</v>
      </c>
      <c r="B365" s="4"/>
      <c r="C365" s="4"/>
      <c r="D365" s="55">
        <v>39.3</v>
      </c>
      <c r="E365" s="1"/>
      <c r="F365" s="166" t="s">
        <v>435</v>
      </c>
    </row>
    <row r="366" spans="1:6" ht="15" customHeight="1">
      <c r="A366" s="166" t="s">
        <v>1148</v>
      </c>
      <c r="B366" s="4"/>
      <c r="C366" s="4"/>
      <c r="D366" s="50">
        <v>41.57</v>
      </c>
      <c r="E366" s="1"/>
      <c r="F366" s="166" t="s">
        <v>435</v>
      </c>
    </row>
    <row r="367" spans="1:8" ht="15" customHeight="1">
      <c r="A367" s="4"/>
      <c r="B367" s="4"/>
      <c r="C367" s="4"/>
      <c r="D367" s="52"/>
      <c r="E367" s="1"/>
      <c r="F367" s="4"/>
      <c r="G367" s="9"/>
      <c r="H367" s="29"/>
    </row>
    <row r="368" spans="1:8" ht="15" customHeight="1" thickBot="1">
      <c r="A368" s="48" t="s">
        <v>254</v>
      </c>
      <c r="B368" s="5"/>
      <c r="C368" s="4"/>
      <c r="D368" s="53"/>
      <c r="E368" s="45">
        <f>SUM(D363:D366)</f>
        <v>191.44</v>
      </c>
      <c r="F368" s="4"/>
      <c r="G368" s="9"/>
      <c r="H368" s="29"/>
    </row>
    <row r="369" spans="1:8" ht="15" customHeight="1" thickTop="1">
      <c r="A369" s="48"/>
      <c r="B369" s="5"/>
      <c r="C369" s="4"/>
      <c r="D369" s="53"/>
      <c r="E369" s="28"/>
      <c r="F369" s="4"/>
      <c r="G369" s="9"/>
      <c r="H369" s="29"/>
    </row>
    <row r="370" spans="1:8" ht="15" customHeight="1">
      <c r="A370" s="49" t="s">
        <v>362</v>
      </c>
      <c r="B370" s="5"/>
      <c r="C370" s="13"/>
      <c r="D370" s="23"/>
      <c r="E370" s="23"/>
      <c r="F370" s="23"/>
      <c r="G370" s="9"/>
      <c r="H370" s="29"/>
    </row>
    <row r="371" spans="1:8" ht="15" customHeight="1">
      <c r="A371" s="4" t="s">
        <v>67</v>
      </c>
      <c r="B371" s="4"/>
      <c r="C371" s="166"/>
      <c r="D371" s="64">
        <v>327.9</v>
      </c>
      <c r="E371" s="25"/>
      <c r="F371" s="170" t="s">
        <v>363</v>
      </c>
      <c r="G371" s="9"/>
      <c r="H371" s="29"/>
    </row>
    <row r="372" spans="1:8" ht="15" customHeight="1">
      <c r="A372" s="49"/>
      <c r="B372" s="5"/>
      <c r="C372" s="13"/>
      <c r="D372" s="61"/>
      <c r="E372" s="25"/>
      <c r="G372" s="9"/>
      <c r="H372" s="29"/>
    </row>
    <row r="373" spans="1:8" ht="15" customHeight="1" thickBot="1">
      <c r="A373" s="48" t="s">
        <v>209</v>
      </c>
      <c r="B373" s="5"/>
      <c r="C373" s="13"/>
      <c r="D373" s="61"/>
      <c r="E373" s="46">
        <f>SUM(D371)</f>
        <v>327.9</v>
      </c>
      <c r="G373" s="9"/>
      <c r="H373" s="29"/>
    </row>
    <row r="374" spans="1:8" ht="15" customHeight="1" thickTop="1">
      <c r="A374" s="48"/>
      <c r="B374" s="5"/>
      <c r="C374" s="4"/>
      <c r="D374" s="53"/>
      <c r="E374" s="28"/>
      <c r="F374" s="4"/>
      <c r="G374" s="9"/>
      <c r="H374" s="29"/>
    </row>
    <row r="375" spans="1:8" ht="15" customHeight="1">
      <c r="A375" s="49" t="s">
        <v>208</v>
      </c>
      <c r="B375" s="5"/>
      <c r="C375" s="13"/>
      <c r="D375" s="23"/>
      <c r="E375" s="23"/>
      <c r="F375" s="23"/>
      <c r="G375" s="9"/>
      <c r="H375" s="29"/>
    </row>
    <row r="376" spans="1:8" ht="15" customHeight="1">
      <c r="A376" s="4" t="s">
        <v>67</v>
      </c>
      <c r="B376" s="4"/>
      <c r="C376" s="166" t="s">
        <v>21</v>
      </c>
      <c r="D376" s="61">
        <v>1564.73</v>
      </c>
      <c r="E376" s="25"/>
      <c r="F376" s="13" t="s">
        <v>121</v>
      </c>
      <c r="G376" s="9"/>
      <c r="H376" s="29"/>
    </row>
    <row r="377" spans="1:8" ht="15" customHeight="1">
      <c r="A377" s="4" t="s">
        <v>68</v>
      </c>
      <c r="B377" s="4"/>
      <c r="C377" s="166" t="s">
        <v>21</v>
      </c>
      <c r="D377" s="64">
        <v>1331.58</v>
      </c>
      <c r="E377" s="25"/>
      <c r="F377" s="13" t="s">
        <v>121</v>
      </c>
      <c r="G377" s="9"/>
      <c r="H377" s="29"/>
    </row>
    <row r="378" spans="1:8" ht="15" customHeight="1">
      <c r="A378" s="49"/>
      <c r="B378" s="5"/>
      <c r="C378" s="13"/>
      <c r="D378" s="61"/>
      <c r="E378" s="25"/>
      <c r="G378" s="9"/>
      <c r="H378" s="29"/>
    </row>
    <row r="379" spans="1:8" ht="15" customHeight="1" thickBot="1">
      <c r="A379" s="48" t="s">
        <v>209</v>
      </c>
      <c r="B379" s="5"/>
      <c r="C379" s="13"/>
      <c r="D379" s="61"/>
      <c r="E379" s="46">
        <f>SUM(D376+D377)</f>
        <v>2896.31</v>
      </c>
      <c r="G379" s="9"/>
      <c r="H379" s="29"/>
    </row>
    <row r="380" spans="1:8" ht="15" customHeight="1" thickTop="1">
      <c r="A380" s="48"/>
      <c r="B380" s="5"/>
      <c r="C380" s="4"/>
      <c r="D380" s="53"/>
      <c r="E380" s="28"/>
      <c r="F380" s="4"/>
      <c r="G380" s="9"/>
      <c r="H380" s="29"/>
    </row>
    <row r="381" spans="1:8" ht="15" customHeight="1">
      <c r="A381" s="49" t="s">
        <v>302</v>
      </c>
      <c r="B381" s="5"/>
      <c r="C381" s="4"/>
      <c r="D381" s="53"/>
      <c r="E381" s="28"/>
      <c r="F381" s="4"/>
      <c r="G381" s="9"/>
      <c r="H381" s="29"/>
    </row>
    <row r="382" spans="1:8" ht="15" customHeight="1">
      <c r="A382" s="4" t="s">
        <v>303</v>
      </c>
      <c r="B382" s="4"/>
      <c r="C382" s="166"/>
      <c r="D382" s="64">
        <v>483.41</v>
      </c>
      <c r="E382" s="25"/>
      <c r="F382" s="13" t="s">
        <v>304</v>
      </c>
      <c r="G382" s="9"/>
      <c r="H382" s="29"/>
    </row>
    <row r="383" spans="1:8" ht="15" customHeight="1">
      <c r="A383" s="49"/>
      <c r="B383" s="5"/>
      <c r="C383" s="13"/>
      <c r="D383" s="61"/>
      <c r="E383" s="25"/>
      <c r="G383" s="9"/>
      <c r="H383" s="29"/>
    </row>
    <row r="384" spans="1:8" ht="15" customHeight="1" thickBot="1">
      <c r="A384" s="48" t="s">
        <v>305</v>
      </c>
      <c r="B384" s="5"/>
      <c r="C384" s="13"/>
      <c r="D384" s="61"/>
      <c r="E384" s="46">
        <f>SUM(D382)</f>
        <v>483.41</v>
      </c>
      <c r="G384" s="9"/>
      <c r="H384" s="29"/>
    </row>
    <row r="385" spans="1:8" ht="15" customHeight="1" thickTop="1">
      <c r="A385" s="48"/>
      <c r="B385" s="5"/>
      <c r="C385" s="4"/>
      <c r="D385" s="53"/>
      <c r="E385" s="28"/>
      <c r="F385" s="4"/>
      <c r="G385" s="9"/>
      <c r="H385" s="29"/>
    </row>
    <row r="386" spans="1:8" ht="15" customHeight="1">
      <c r="A386" s="49" t="s">
        <v>205</v>
      </c>
      <c r="B386" s="5"/>
      <c r="C386" s="4"/>
      <c r="D386" s="53"/>
      <c r="E386" s="28"/>
      <c r="F386" s="4"/>
      <c r="G386" s="9"/>
      <c r="H386" s="29"/>
    </row>
    <row r="387" spans="1:8" ht="15" customHeight="1">
      <c r="A387" s="4" t="s">
        <v>306</v>
      </c>
      <c r="B387" s="4"/>
      <c r="C387" s="166"/>
      <c r="D387" s="64">
        <v>2782.71</v>
      </c>
      <c r="E387" s="25"/>
      <c r="F387" s="13" t="s">
        <v>307</v>
      </c>
      <c r="G387" s="9"/>
      <c r="H387" s="29"/>
    </row>
    <row r="388" spans="1:8" ht="15" customHeight="1">
      <c r="A388" s="49"/>
      <c r="B388" s="5"/>
      <c r="C388" s="13"/>
      <c r="D388" s="61"/>
      <c r="E388" s="25"/>
      <c r="G388" s="9"/>
      <c r="H388" s="29"/>
    </row>
    <row r="389" spans="1:8" ht="15" customHeight="1" thickBot="1">
      <c r="A389" s="48" t="s">
        <v>204</v>
      </c>
      <c r="B389" s="5"/>
      <c r="C389" s="13"/>
      <c r="D389" s="61"/>
      <c r="E389" s="46">
        <f>SUM(D387)</f>
        <v>2782.71</v>
      </c>
      <c r="G389" s="9"/>
      <c r="H389" s="29"/>
    </row>
    <row r="390" spans="1:8" ht="15" customHeight="1" thickTop="1">
      <c r="A390" s="48"/>
      <c r="B390" s="5"/>
      <c r="C390" s="13"/>
      <c r="D390" s="61"/>
      <c r="E390" s="25"/>
      <c r="G390" s="9"/>
      <c r="H390" s="29"/>
    </row>
    <row r="391" spans="1:8" ht="15" customHeight="1">
      <c r="A391" s="49" t="s">
        <v>229</v>
      </c>
      <c r="B391" s="5"/>
      <c r="C391" s="4"/>
      <c r="D391" s="53"/>
      <c r="E391" s="28"/>
      <c r="F391" s="4"/>
      <c r="G391" s="9"/>
      <c r="H391" s="29"/>
    </row>
    <row r="392" spans="1:8" ht="15" customHeight="1">
      <c r="A392" s="166" t="s">
        <v>1231</v>
      </c>
      <c r="B392" s="4"/>
      <c r="C392" s="4"/>
      <c r="D392" s="61">
        <v>27</v>
      </c>
      <c r="E392" s="25"/>
      <c r="F392" s="170" t="s">
        <v>120</v>
      </c>
      <c r="G392" s="9"/>
      <c r="H392" s="29"/>
    </row>
    <row r="393" spans="1:8" ht="15" customHeight="1">
      <c r="A393" s="166" t="s">
        <v>1231</v>
      </c>
      <c r="B393" s="4"/>
      <c r="C393" s="4"/>
      <c r="D393" s="206">
        <v>49.05</v>
      </c>
      <c r="E393" s="25"/>
      <c r="F393" s="170" t="s">
        <v>120</v>
      </c>
      <c r="G393" s="9"/>
      <c r="H393" s="29"/>
    </row>
    <row r="394" spans="1:8" ht="15" customHeight="1">
      <c r="A394" s="49"/>
      <c r="B394" s="5"/>
      <c r="C394" s="13"/>
      <c r="D394" s="61"/>
      <c r="E394" s="25"/>
      <c r="G394" s="9"/>
      <c r="H394" s="29"/>
    </row>
    <row r="395" spans="1:8" ht="15" customHeight="1" thickBot="1">
      <c r="A395" s="48" t="s">
        <v>324</v>
      </c>
      <c r="B395" s="5"/>
      <c r="C395" s="13"/>
      <c r="D395" s="61"/>
      <c r="E395" s="46">
        <f>SUM(D392:D393)</f>
        <v>76.05</v>
      </c>
      <c r="G395" s="9"/>
      <c r="H395" s="29"/>
    </row>
    <row r="396" spans="1:8" ht="15" customHeight="1" thickTop="1">
      <c r="A396" s="48"/>
      <c r="B396" s="5"/>
      <c r="C396" s="13"/>
      <c r="D396" s="61"/>
      <c r="E396" s="25"/>
      <c r="G396" s="9"/>
      <c r="H396" s="29"/>
    </row>
    <row r="397" spans="1:8" ht="15" customHeight="1">
      <c r="A397" s="49" t="s">
        <v>74</v>
      </c>
      <c r="B397" s="4"/>
      <c r="C397" s="13"/>
      <c r="D397" s="61"/>
      <c r="E397" s="25"/>
      <c r="G397" s="9"/>
      <c r="H397" s="29"/>
    </row>
    <row r="398" spans="1:8" ht="15" customHeight="1">
      <c r="A398" s="166" t="s">
        <v>1255</v>
      </c>
      <c r="B398" s="4"/>
      <c r="C398" s="170" t="s">
        <v>21</v>
      </c>
      <c r="D398" s="64">
        <v>579.7</v>
      </c>
      <c r="E398" s="25"/>
      <c r="F398" s="170" t="s">
        <v>338</v>
      </c>
      <c r="G398" s="9"/>
      <c r="H398" s="29"/>
    </row>
    <row r="399" spans="1:8" ht="15" customHeight="1">
      <c r="A399" s="48"/>
      <c r="B399" s="4"/>
      <c r="C399" s="13"/>
      <c r="D399" s="61"/>
      <c r="E399" s="25"/>
      <c r="G399" s="9"/>
      <c r="H399" s="29"/>
    </row>
    <row r="400" spans="1:8" ht="15" customHeight="1" thickBot="1">
      <c r="A400" s="48" t="s">
        <v>485</v>
      </c>
      <c r="B400" s="4"/>
      <c r="C400" s="13"/>
      <c r="D400" s="61"/>
      <c r="E400" s="46">
        <f>SUM(D398:D398)</f>
        <v>579.7</v>
      </c>
      <c r="G400" s="9"/>
      <c r="H400" s="29"/>
    </row>
    <row r="401" spans="1:8" ht="15" customHeight="1" thickTop="1">
      <c r="A401" s="48"/>
      <c r="B401" s="5"/>
      <c r="C401" s="13"/>
      <c r="D401" s="61"/>
      <c r="E401" s="25"/>
      <c r="G401" s="9"/>
      <c r="H401" s="29"/>
    </row>
    <row r="402" spans="1:8" ht="15" customHeight="1">
      <c r="A402" s="49" t="s">
        <v>7</v>
      </c>
      <c r="B402" s="4"/>
      <c r="C402" s="13"/>
      <c r="D402" s="61"/>
      <c r="E402" s="25"/>
      <c r="G402" s="9"/>
      <c r="H402" s="29"/>
    </row>
    <row r="403" spans="1:8" ht="15" customHeight="1">
      <c r="A403" s="166" t="s">
        <v>1267</v>
      </c>
      <c r="B403" s="4"/>
      <c r="C403" s="170" t="s">
        <v>21</v>
      </c>
      <c r="D403" s="64">
        <v>19.5</v>
      </c>
      <c r="E403" s="25"/>
      <c r="F403" s="170" t="s">
        <v>1261</v>
      </c>
      <c r="G403" s="9"/>
      <c r="H403" s="29"/>
    </row>
    <row r="404" spans="1:8" ht="15" customHeight="1">
      <c r="A404" s="48"/>
      <c r="B404" s="4"/>
      <c r="C404" s="13"/>
      <c r="D404" s="61"/>
      <c r="E404" s="25"/>
      <c r="G404" s="9"/>
      <c r="H404" s="29"/>
    </row>
    <row r="405" spans="1:8" ht="15" customHeight="1" thickBot="1">
      <c r="A405" s="48" t="s">
        <v>8</v>
      </c>
      <c r="B405" s="4"/>
      <c r="C405" s="13"/>
      <c r="D405" s="61"/>
      <c r="E405" s="46">
        <f>SUM(D403:D403)</f>
        <v>19.5</v>
      </c>
      <c r="G405" s="9"/>
      <c r="H405" s="29"/>
    </row>
    <row r="406" spans="1:8" ht="15" customHeight="1" thickTop="1">
      <c r="A406" s="48"/>
      <c r="B406" s="5"/>
      <c r="C406" s="13"/>
      <c r="D406" s="61"/>
      <c r="E406" s="25"/>
      <c r="G406" s="9"/>
      <c r="H406" s="29"/>
    </row>
    <row r="407" spans="1:8" ht="15" customHeight="1">
      <c r="A407" s="49" t="s">
        <v>190</v>
      </c>
      <c r="B407" s="4"/>
      <c r="C407" s="13"/>
      <c r="D407" s="61"/>
      <c r="E407" s="25"/>
      <c r="G407" s="9"/>
      <c r="H407" s="29"/>
    </row>
    <row r="408" spans="1:8" ht="15" customHeight="1">
      <c r="A408" s="166" t="s">
        <v>1232</v>
      </c>
      <c r="B408" s="4"/>
      <c r="C408" s="170"/>
      <c r="D408" s="64">
        <v>317.75</v>
      </c>
      <c r="E408" s="25"/>
      <c r="F408" s="13" t="s">
        <v>210</v>
      </c>
      <c r="G408" s="9"/>
      <c r="H408" s="29"/>
    </row>
    <row r="409" spans="1:8" ht="15" customHeight="1">
      <c r="A409" s="48"/>
      <c r="B409" s="4"/>
      <c r="C409" s="13"/>
      <c r="D409" s="61"/>
      <c r="E409" s="25"/>
      <c r="G409" s="9"/>
      <c r="H409" s="29"/>
    </row>
    <row r="410" spans="1:8" ht="15" customHeight="1" thickBot="1">
      <c r="A410" s="48" t="s">
        <v>191</v>
      </c>
      <c r="B410" s="4"/>
      <c r="C410" s="13"/>
      <c r="D410" s="61"/>
      <c r="E410" s="46">
        <f>SUM(D408:D408)</f>
        <v>317.75</v>
      </c>
      <c r="G410" s="9"/>
      <c r="H410" s="29"/>
    </row>
    <row r="411" spans="1:8" ht="15" customHeight="1" thickTop="1">
      <c r="A411" s="48"/>
      <c r="B411" s="4"/>
      <c r="C411" s="13"/>
      <c r="D411" s="61"/>
      <c r="E411" s="25"/>
      <c r="G411" s="9"/>
      <c r="H411" s="29"/>
    </row>
    <row r="412" spans="1:8" ht="15" customHeight="1">
      <c r="A412" s="49" t="s">
        <v>94</v>
      </c>
      <c r="B412" s="4"/>
      <c r="C412" s="13"/>
      <c r="D412" s="61"/>
      <c r="E412" s="25"/>
      <c r="G412" s="9"/>
      <c r="H412" s="29"/>
    </row>
    <row r="413" spans="1:8" ht="15" customHeight="1">
      <c r="A413" s="166" t="s">
        <v>1233</v>
      </c>
      <c r="B413" s="4"/>
      <c r="C413" s="170"/>
      <c r="D413" s="64">
        <v>317.12</v>
      </c>
      <c r="E413" s="25"/>
      <c r="F413" s="170" t="s">
        <v>259</v>
      </c>
      <c r="G413" s="9"/>
      <c r="H413" s="29"/>
    </row>
    <row r="414" spans="1:8" ht="15" customHeight="1">
      <c r="A414" s="48"/>
      <c r="B414" s="4"/>
      <c r="C414" s="13"/>
      <c r="D414" s="61"/>
      <c r="E414" s="25"/>
      <c r="G414" s="9"/>
      <c r="H414" s="29"/>
    </row>
    <row r="415" spans="1:8" ht="15" customHeight="1" thickBot="1">
      <c r="A415" s="48" t="s">
        <v>95</v>
      </c>
      <c r="B415" s="4"/>
      <c r="C415" s="13"/>
      <c r="D415" s="61"/>
      <c r="E415" s="46">
        <f>SUM(D413:D413)</f>
        <v>317.12</v>
      </c>
      <c r="G415" s="9"/>
      <c r="H415" s="29"/>
    </row>
    <row r="416" spans="1:8" ht="15" customHeight="1" thickTop="1">
      <c r="A416" s="48"/>
      <c r="B416" s="4"/>
      <c r="C416" s="13"/>
      <c r="D416" s="61"/>
      <c r="E416" s="25"/>
      <c r="G416" s="9"/>
      <c r="H416" s="29"/>
    </row>
    <row r="417" spans="1:8" ht="15" customHeight="1" thickBot="1">
      <c r="A417" s="11"/>
      <c r="B417" s="11"/>
      <c r="C417" s="8"/>
      <c r="D417" s="69">
        <f>SUM(D136:D416)</f>
        <v>53454.93000000003</v>
      </c>
      <c r="E417" s="69">
        <f>SUM(E136:E416)</f>
        <v>53454.930000000015</v>
      </c>
      <c r="F417" s="39" t="s">
        <v>13</v>
      </c>
      <c r="G417" s="9"/>
      <c r="H417" s="29"/>
    </row>
    <row r="418" spans="1:8" ht="15" customHeight="1" thickTop="1">
      <c r="A418" s="11"/>
      <c r="B418" s="11"/>
      <c r="C418" s="8"/>
      <c r="D418" s="87"/>
      <c r="E418" s="87"/>
      <c r="F418" s="39" t="s">
        <v>1234</v>
      </c>
      <c r="G418" s="9"/>
      <c r="H418" s="29"/>
    </row>
    <row r="419" spans="1:8" ht="15" customHeight="1">
      <c r="A419" s="11"/>
      <c r="B419" s="11"/>
      <c r="C419" s="8"/>
      <c r="D419" s="87"/>
      <c r="E419" s="87"/>
      <c r="F419" s="39"/>
      <c r="G419" s="9"/>
      <c r="H419" s="29"/>
    </row>
    <row r="420" spans="1:9" ht="15" customHeight="1" thickBot="1">
      <c r="A420" s="11"/>
      <c r="B420" s="11"/>
      <c r="C420" s="8"/>
      <c r="D420" s="155">
        <f>+D103+D417</f>
        <v>71006.66000000003</v>
      </c>
      <c r="E420" s="155">
        <f>+E103+E417</f>
        <v>71006.66000000002</v>
      </c>
      <c r="F420" s="39" t="s">
        <v>1235</v>
      </c>
      <c r="G420" s="23"/>
      <c r="H420" s="1"/>
      <c r="I420" s="23"/>
    </row>
    <row r="421" spans="1:9" ht="15" customHeight="1" thickTop="1">
      <c r="A421" s="11"/>
      <c r="B421" s="11"/>
      <c r="C421" s="8"/>
      <c r="D421" s="87"/>
      <c r="E421" s="87"/>
      <c r="F421" s="39" t="s">
        <v>1236</v>
      </c>
      <c r="G421" s="23"/>
      <c r="H421" s="1"/>
      <c r="I421" s="23"/>
    </row>
    <row r="422" spans="1:9" ht="15" customHeight="1">
      <c r="A422" s="11"/>
      <c r="B422" s="11"/>
      <c r="C422" s="8"/>
      <c r="D422" s="87"/>
      <c r="E422" s="87"/>
      <c r="F422" s="39"/>
      <c r="G422" s="23"/>
      <c r="H422" s="1"/>
      <c r="I422" s="23"/>
    </row>
    <row r="423" spans="1:9" ht="15" customHeight="1">
      <c r="A423" s="164" t="s">
        <v>625</v>
      </c>
      <c r="B423" s="12"/>
      <c r="C423" s="13"/>
      <c r="D423" s="71"/>
      <c r="E423" s="30"/>
      <c r="G423" s="23"/>
      <c r="H423" s="30"/>
      <c r="I423" s="23"/>
    </row>
    <row r="424" spans="2:9" ht="15" customHeight="1">
      <c r="B424" s="12"/>
      <c r="C424" s="13"/>
      <c r="D424" s="71"/>
      <c r="E424" s="30"/>
      <c r="G424" s="23"/>
      <c r="H424" s="30"/>
      <c r="I424" s="23"/>
    </row>
    <row r="425" spans="1:9" ht="15" customHeight="1">
      <c r="A425" s="49" t="s">
        <v>480</v>
      </c>
      <c r="B425" s="5"/>
      <c r="C425" s="13"/>
      <c r="D425" s="23"/>
      <c r="E425" s="23"/>
      <c r="F425" s="23"/>
      <c r="G425" s="23"/>
      <c r="H425" s="23"/>
      <c r="I425" s="23"/>
    </row>
    <row r="426" spans="1:9" ht="15" customHeight="1">
      <c r="A426" s="166" t="s">
        <v>1241</v>
      </c>
      <c r="B426" s="4"/>
      <c r="C426" s="174" t="s">
        <v>21</v>
      </c>
      <c r="D426" s="64">
        <v>3033.93</v>
      </c>
      <c r="E426" s="25"/>
      <c r="F426" s="170" t="s">
        <v>1103</v>
      </c>
      <c r="G426" s="23"/>
      <c r="H426" s="25"/>
      <c r="I426" s="23"/>
    </row>
    <row r="427" spans="1:9" ht="15" customHeight="1">
      <c r="A427" s="49"/>
      <c r="B427" s="5"/>
      <c r="C427" s="13"/>
      <c r="D427" s="61"/>
      <c r="E427" s="25"/>
      <c r="G427" s="23"/>
      <c r="H427" s="25"/>
      <c r="I427" s="23"/>
    </row>
    <row r="428" spans="1:9" ht="15" customHeight="1" thickBot="1">
      <c r="A428" s="48" t="s">
        <v>492</v>
      </c>
      <c r="B428" s="5"/>
      <c r="C428" s="13"/>
      <c r="D428" s="61"/>
      <c r="E428" s="46">
        <f>SUM(D426)</f>
        <v>3033.93</v>
      </c>
      <c r="G428" s="23"/>
      <c r="H428" s="25"/>
      <c r="I428" s="23"/>
    </row>
    <row r="429" spans="1:9" ht="15" customHeight="1" thickTop="1">
      <c r="A429" s="48"/>
      <c r="B429" s="5"/>
      <c r="C429" s="13"/>
      <c r="D429" s="61"/>
      <c r="E429" s="25"/>
      <c r="G429" s="23"/>
      <c r="H429" s="25"/>
      <c r="I429" s="23"/>
    </row>
    <row r="430" spans="2:9" ht="15" customHeight="1" thickBot="1">
      <c r="B430" s="12"/>
      <c r="C430" s="13"/>
      <c r="D430" s="203">
        <f>+SUM(D424:D429)</f>
        <v>3033.93</v>
      </c>
      <c r="E430" s="203">
        <f>+SUM(E424:E429)</f>
        <v>3033.93</v>
      </c>
      <c r="F430" s="24" t="s">
        <v>1237</v>
      </c>
      <c r="G430" s="23"/>
      <c r="H430" s="79"/>
      <c r="I430" s="23"/>
    </row>
    <row r="431" spans="1:9" ht="15" customHeight="1" thickTop="1">
      <c r="A431" s="16"/>
      <c r="B431" s="16"/>
      <c r="C431" s="13"/>
      <c r="D431" s="55"/>
      <c r="G431" s="23"/>
      <c r="H431" s="7"/>
      <c r="I431" s="23"/>
    </row>
    <row r="432" spans="1:9" ht="15" customHeight="1" thickBot="1">
      <c r="A432" s="16"/>
      <c r="B432" s="16"/>
      <c r="C432" s="13"/>
      <c r="D432" s="154">
        <f>+D113+D430</f>
        <v>5801.969999999999</v>
      </c>
      <c r="E432" s="154">
        <f>+E113+E430</f>
        <v>5801.969999999999</v>
      </c>
      <c r="F432" s="24" t="s">
        <v>1238</v>
      </c>
      <c r="G432" s="23"/>
      <c r="H432" s="7"/>
      <c r="I432" s="23"/>
    </row>
    <row r="433" spans="2:9" ht="15" customHeight="1" thickTop="1">
      <c r="B433" s="12"/>
      <c r="D433" s="62"/>
      <c r="E433" s="20"/>
      <c r="F433" s="24"/>
      <c r="G433" s="23"/>
      <c r="H433" s="20"/>
      <c r="I433" s="23"/>
    </row>
    <row r="434" spans="1:9" ht="15" customHeight="1" thickBot="1">
      <c r="A434" s="205" t="s">
        <v>1109</v>
      </c>
      <c r="B434" s="12"/>
      <c r="D434" s="155">
        <f>+D420+D432</f>
        <v>76808.63000000003</v>
      </c>
      <c r="E434" s="155">
        <f>+E420+E432</f>
        <v>76808.63000000002</v>
      </c>
      <c r="F434" s="24" t="s">
        <v>1240</v>
      </c>
      <c r="G434" s="23"/>
      <c r="H434" s="7"/>
      <c r="I434" s="23"/>
    </row>
    <row r="435" spans="2:6" ht="15.75" thickTop="1">
      <c r="B435" s="12"/>
      <c r="C435" s="13"/>
      <c r="D435" s="149"/>
      <c r="E435" s="149"/>
      <c r="F435" s="24" t="s">
        <v>1239</v>
      </c>
    </row>
    <row r="436" spans="1:5" ht="14.25">
      <c r="A436" s="16"/>
      <c r="B436" s="16"/>
      <c r="C436" s="13"/>
      <c r="D436" s="55"/>
      <c r="E436" s="55"/>
    </row>
  </sheetData>
  <sheetProtection/>
  <printOptions horizontalCentered="1"/>
  <pageMargins left="0.31" right="0.32" top="0.34" bottom="0.45" header="0.27" footer="0.45"/>
  <pageSetup horizontalDpi="600" verticalDpi="600" orientation="portrait" scale="65" r:id="rId1"/>
  <headerFooter alignWithMargins="0">
    <oddFooter>&amp;R&amp;P</oddFooter>
  </headerFooter>
  <rowBreaks count="4" manualBreakCount="4">
    <brk id="76" max="5" man="1"/>
    <brk id="230" max="5" man="1"/>
    <brk id="303" max="5" man="1"/>
    <brk id="380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T380"/>
  <sheetViews>
    <sheetView zoomScale="75" zoomScaleNormal="75" zoomScalePageLayoutView="0" workbookViewId="0" topLeftCell="A337">
      <selection activeCell="F255" sqref="F255"/>
    </sheetView>
  </sheetViews>
  <sheetFormatPr defaultColWidth="9.00390625" defaultRowHeight="14.25"/>
  <cols>
    <col min="1" max="1" width="33.00390625" style="12" customWidth="1"/>
    <col min="2" max="2" width="1.625" style="12" customWidth="1"/>
    <col min="3" max="3" width="1.625" style="17" customWidth="1"/>
    <col min="4" max="4" width="14.125" style="63" customWidth="1"/>
    <col min="5" max="5" width="1.625" style="63" customWidth="1"/>
    <col min="6" max="6" width="12.375" style="7" customWidth="1"/>
    <col min="7" max="7" width="1.625" style="7" customWidth="1"/>
    <col min="8" max="8" width="44.875" style="16" customWidth="1"/>
    <col min="9" max="9" width="7.625" style="13" customWidth="1"/>
    <col min="10" max="10" width="12.75390625" style="18" customWidth="1"/>
    <col min="11" max="11" width="12.25390625" style="22" customWidth="1"/>
    <col min="12" max="12" width="13.625" style="22" customWidth="1"/>
    <col min="13" max="13" width="20.375" style="23" customWidth="1"/>
    <col min="14" max="14" width="6.00390625" style="23" customWidth="1"/>
    <col min="15" max="17" width="9.00390625" style="23" customWidth="1"/>
    <col min="18" max="18" width="9.00390625" style="22" customWidth="1"/>
    <col min="19" max="19" width="9.00390625" style="23" customWidth="1"/>
    <col min="20" max="20" width="9.00390625" style="22" customWidth="1"/>
    <col min="21" max="16384" width="9.00390625" style="23" customWidth="1"/>
  </cols>
  <sheetData>
    <row r="1" spans="1:6" ht="18">
      <c r="A1" s="81" t="s">
        <v>218</v>
      </c>
      <c r="B1" s="106"/>
      <c r="F1" s="107"/>
    </row>
    <row r="2" spans="1:12" ht="18">
      <c r="A2" s="80" t="s">
        <v>1274</v>
      </c>
      <c r="B2" s="80"/>
      <c r="F2" s="107"/>
      <c r="L2" s="115"/>
    </row>
    <row r="3" spans="3:20" s="79" customFormat="1" ht="15" customHeight="1">
      <c r="C3" s="72"/>
      <c r="D3" s="73"/>
      <c r="E3" s="73"/>
      <c r="F3" s="74"/>
      <c r="G3" s="74"/>
      <c r="H3" s="75"/>
      <c r="I3" s="76"/>
      <c r="J3" s="77"/>
      <c r="K3" s="78"/>
      <c r="L3" s="78"/>
      <c r="R3" s="78"/>
      <c r="T3" s="78"/>
    </row>
    <row r="4" spans="1:20" s="79" customFormat="1" ht="15" customHeight="1">
      <c r="A4" s="102" t="s">
        <v>12</v>
      </c>
      <c r="C4" s="72"/>
      <c r="D4" s="73"/>
      <c r="E4" s="73"/>
      <c r="F4" s="74"/>
      <c r="G4" s="74"/>
      <c r="H4" s="75"/>
      <c r="I4" s="76"/>
      <c r="J4" s="77"/>
      <c r="K4" s="78"/>
      <c r="L4" s="78"/>
      <c r="R4" s="78"/>
      <c r="T4" s="78"/>
    </row>
    <row r="5" spans="3:20" s="79" customFormat="1" ht="15" customHeight="1">
      <c r="C5" s="72"/>
      <c r="D5" s="73"/>
      <c r="E5" s="73"/>
      <c r="F5" s="74"/>
      <c r="G5" s="74"/>
      <c r="H5" s="75"/>
      <c r="I5" s="76"/>
      <c r="J5" s="77"/>
      <c r="K5" s="78"/>
      <c r="L5" s="78"/>
      <c r="R5" s="78"/>
      <c r="T5" s="78"/>
    </row>
    <row r="6" spans="1:20" s="79" customFormat="1" ht="15" customHeight="1">
      <c r="A6" s="136" t="s">
        <v>26</v>
      </c>
      <c r="C6" s="72"/>
      <c r="D6" s="73"/>
      <c r="E6" s="73"/>
      <c r="F6" s="74"/>
      <c r="G6" s="74"/>
      <c r="H6" s="75"/>
      <c r="I6" s="76"/>
      <c r="J6" s="77"/>
      <c r="K6" s="78"/>
      <c r="L6" s="78"/>
      <c r="R6" s="78"/>
      <c r="T6" s="78"/>
    </row>
    <row r="7" spans="3:20" s="79" customFormat="1" ht="15" customHeight="1">
      <c r="C7" s="72"/>
      <c r="D7" s="73"/>
      <c r="E7" s="73"/>
      <c r="F7" s="74"/>
      <c r="G7" s="74"/>
      <c r="H7" s="75"/>
      <c r="I7" s="76"/>
      <c r="J7" s="77"/>
      <c r="K7" s="78"/>
      <c r="L7" s="78"/>
      <c r="R7" s="78"/>
      <c r="T7" s="78"/>
    </row>
    <row r="8" spans="1:10" ht="15" customHeight="1">
      <c r="A8" s="82" t="s">
        <v>156</v>
      </c>
      <c r="B8" s="19"/>
      <c r="C8" s="13"/>
      <c r="D8" s="84" t="s">
        <v>157</v>
      </c>
      <c r="E8" s="13"/>
      <c r="F8" s="85" t="s">
        <v>158</v>
      </c>
      <c r="G8" s="13"/>
      <c r="H8" s="86" t="s">
        <v>159</v>
      </c>
      <c r="I8" s="17"/>
      <c r="J8" s="15"/>
    </row>
    <row r="9" spans="3:10" ht="15" customHeight="1">
      <c r="C9" s="13"/>
      <c r="D9" s="71"/>
      <c r="E9" s="71"/>
      <c r="F9" s="30"/>
      <c r="G9" s="30"/>
      <c r="H9" s="13"/>
      <c r="I9" s="17"/>
      <c r="J9" s="15"/>
    </row>
    <row r="10" spans="1:10" ht="15" customHeight="1">
      <c r="A10" s="89" t="s">
        <v>27</v>
      </c>
      <c r="B10" s="89"/>
      <c r="C10" s="90"/>
      <c r="D10" s="91"/>
      <c r="E10" s="91"/>
      <c r="F10" s="92"/>
      <c r="G10" s="92"/>
      <c r="H10" s="90"/>
      <c r="I10" s="17"/>
      <c r="J10" s="15"/>
    </row>
    <row r="11" spans="1:10" ht="15" customHeight="1">
      <c r="A11" s="166" t="s">
        <v>482</v>
      </c>
      <c r="B11" s="4"/>
      <c r="C11" s="4"/>
      <c r="D11" s="51">
        <v>909.67</v>
      </c>
      <c r="E11" s="51"/>
      <c r="F11" s="58">
        <f>D11</f>
        <v>909.67</v>
      </c>
      <c r="G11" s="92"/>
      <c r="H11" s="90"/>
      <c r="I11" s="17"/>
      <c r="J11" s="15"/>
    </row>
    <row r="12" spans="1:10" ht="15" customHeight="1">
      <c r="A12" s="4" t="s">
        <v>241</v>
      </c>
      <c r="B12" s="4"/>
      <c r="C12" s="4"/>
      <c r="D12" s="51">
        <v>2000.37</v>
      </c>
      <c r="E12" s="51"/>
      <c r="F12" s="58">
        <f>D12</f>
        <v>2000.37</v>
      </c>
      <c r="G12" s="1"/>
      <c r="H12" s="39"/>
      <c r="I12" s="17"/>
      <c r="J12" s="15"/>
    </row>
    <row r="13" spans="1:10" ht="15" customHeight="1">
      <c r="A13" s="4" t="s">
        <v>296</v>
      </c>
      <c r="B13" s="4"/>
      <c r="C13" s="4"/>
      <c r="D13" s="51">
        <v>870.86</v>
      </c>
      <c r="E13" s="51"/>
      <c r="F13" s="58">
        <f aca="true" t="shared" si="0" ref="F13:F22">D13</f>
        <v>870.86</v>
      </c>
      <c r="G13" s="1"/>
      <c r="H13" s="117"/>
      <c r="I13" s="17"/>
      <c r="J13" s="15"/>
    </row>
    <row r="14" spans="1:10" ht="15" customHeight="1">
      <c r="A14" s="4" t="s">
        <v>165</v>
      </c>
      <c r="B14" s="4"/>
      <c r="C14" s="4"/>
      <c r="D14" s="51">
        <v>1906.12</v>
      </c>
      <c r="E14" s="51"/>
      <c r="F14" s="58">
        <f t="shared" si="0"/>
        <v>1906.12</v>
      </c>
      <c r="G14" s="1"/>
      <c r="H14" s="39"/>
      <c r="I14" s="17"/>
      <c r="J14" s="15"/>
    </row>
    <row r="15" spans="1:10" ht="15" customHeight="1">
      <c r="A15" s="166" t="s">
        <v>336</v>
      </c>
      <c r="B15" s="4"/>
      <c r="C15" s="4"/>
      <c r="D15" s="51">
        <v>249.08</v>
      </c>
      <c r="E15" s="51"/>
      <c r="F15" s="58">
        <f>D15</f>
        <v>249.08</v>
      </c>
      <c r="G15" s="1"/>
      <c r="H15" s="39"/>
      <c r="I15" s="17"/>
      <c r="J15" s="15"/>
    </row>
    <row r="16" spans="1:10" ht="15" customHeight="1">
      <c r="A16" s="4" t="s">
        <v>155</v>
      </c>
      <c r="B16" s="4"/>
      <c r="C16" s="4"/>
      <c r="D16" s="51">
        <v>1411.36</v>
      </c>
      <c r="E16" s="51"/>
      <c r="F16" s="58">
        <f t="shared" si="0"/>
        <v>1411.36</v>
      </c>
      <c r="G16" s="1"/>
      <c r="H16" s="14"/>
      <c r="I16" s="17"/>
      <c r="J16" s="15"/>
    </row>
    <row r="17" spans="1:10" ht="15" customHeight="1">
      <c r="A17" s="166" t="s">
        <v>1017</v>
      </c>
      <c r="B17" s="4"/>
      <c r="C17" s="4"/>
      <c r="D17" s="51">
        <v>431.41</v>
      </c>
      <c r="E17" s="51"/>
      <c r="F17" s="58">
        <f>D17</f>
        <v>431.41</v>
      </c>
      <c r="G17" s="1"/>
      <c r="H17" s="14"/>
      <c r="I17" s="17"/>
      <c r="J17" s="15"/>
    </row>
    <row r="18" spans="1:10" ht="15" customHeight="1">
      <c r="A18" s="166" t="s">
        <v>1122</v>
      </c>
      <c r="B18" s="4"/>
      <c r="C18" s="4"/>
      <c r="D18" s="51">
        <v>306.64</v>
      </c>
      <c r="E18" s="51"/>
      <c r="F18" s="58">
        <f t="shared" si="0"/>
        <v>306.64</v>
      </c>
      <c r="G18" s="1"/>
      <c r="H18" s="117"/>
      <c r="I18" s="17"/>
      <c r="J18" s="15"/>
    </row>
    <row r="19" spans="1:10" ht="15" customHeight="1">
      <c r="A19" s="166" t="s">
        <v>24</v>
      </c>
      <c r="B19" s="4"/>
      <c r="C19" s="4"/>
      <c r="D19" s="51">
        <v>1424.59</v>
      </c>
      <c r="E19" s="51"/>
      <c r="F19" s="58">
        <f t="shared" si="0"/>
        <v>1424.59</v>
      </c>
      <c r="G19" s="1"/>
      <c r="H19" s="117"/>
      <c r="I19" s="17"/>
      <c r="J19" s="15"/>
    </row>
    <row r="20" spans="1:10" ht="15" customHeight="1">
      <c r="A20" s="166" t="s">
        <v>506</v>
      </c>
      <c r="B20" s="4"/>
      <c r="C20" s="4"/>
      <c r="D20" s="51">
        <v>308.95</v>
      </c>
      <c r="E20" s="51"/>
      <c r="F20" s="58">
        <f t="shared" si="0"/>
        <v>308.95</v>
      </c>
      <c r="G20" s="1"/>
      <c r="H20" s="117"/>
      <c r="I20" s="17"/>
      <c r="J20" s="15"/>
    </row>
    <row r="21" spans="1:10" ht="15" customHeight="1">
      <c r="A21" s="166" t="s">
        <v>419</v>
      </c>
      <c r="B21" s="4"/>
      <c r="C21" s="4"/>
      <c r="D21" s="51">
        <v>130.96</v>
      </c>
      <c r="E21" s="51"/>
      <c r="F21" s="58">
        <f>D21</f>
        <v>130.96</v>
      </c>
      <c r="G21" s="1"/>
      <c r="H21" s="117"/>
      <c r="I21" s="17"/>
      <c r="J21" s="15"/>
    </row>
    <row r="22" spans="1:10" ht="15" customHeight="1">
      <c r="A22" s="166" t="s">
        <v>325</v>
      </c>
      <c r="B22" s="4"/>
      <c r="C22" s="4"/>
      <c r="D22" s="50">
        <v>1111.84</v>
      </c>
      <c r="E22" s="51"/>
      <c r="F22" s="66">
        <f t="shared" si="0"/>
        <v>1111.84</v>
      </c>
      <c r="G22" s="1"/>
      <c r="H22" s="117"/>
      <c r="I22" s="17"/>
      <c r="J22" s="15"/>
    </row>
    <row r="23" spans="1:10" ht="15" customHeight="1">
      <c r="A23" s="4"/>
      <c r="B23" s="5"/>
      <c r="C23" s="4"/>
      <c r="D23" s="55"/>
      <c r="E23" s="55"/>
      <c r="F23" s="58"/>
      <c r="G23" s="1"/>
      <c r="H23" s="4"/>
      <c r="I23" s="17"/>
      <c r="J23" s="15"/>
    </row>
    <row r="24" spans="1:10" ht="15" customHeight="1" thickBot="1">
      <c r="A24" s="48" t="s">
        <v>52</v>
      </c>
      <c r="B24" s="5"/>
      <c r="C24" s="4"/>
      <c r="D24" s="56">
        <f>SUM(D11:D23)</f>
        <v>11061.85</v>
      </c>
      <c r="E24" s="55"/>
      <c r="F24" s="56">
        <f>SUM(F11:F23)</f>
        <v>11061.85</v>
      </c>
      <c r="G24" s="1"/>
      <c r="H24" s="4"/>
      <c r="I24" s="17"/>
      <c r="J24" s="15"/>
    </row>
    <row r="25" spans="3:10" ht="15" customHeight="1" thickTop="1">
      <c r="C25" s="13"/>
      <c r="D25" s="71"/>
      <c r="E25" s="71"/>
      <c r="F25" s="30"/>
      <c r="G25" s="30"/>
      <c r="H25" s="13"/>
      <c r="I25" s="17"/>
      <c r="J25" s="15"/>
    </row>
    <row r="26" spans="3:10" ht="15" customHeight="1">
      <c r="C26" s="13"/>
      <c r="D26" s="71"/>
      <c r="E26" s="71"/>
      <c r="F26" s="30"/>
      <c r="G26" s="30"/>
      <c r="H26" s="13"/>
      <c r="I26" s="17"/>
      <c r="J26" s="15"/>
    </row>
    <row r="27" spans="1:10" ht="15" customHeight="1">
      <c r="A27" s="89" t="s">
        <v>1165</v>
      </c>
      <c r="B27" s="19"/>
      <c r="C27" s="13"/>
      <c r="D27" s="111"/>
      <c r="E27" s="13"/>
      <c r="F27" s="112"/>
      <c r="G27" s="13"/>
      <c r="H27" s="24"/>
      <c r="I27" s="17"/>
      <c r="J27" s="15"/>
    </row>
    <row r="28" spans="1:10" ht="15" customHeight="1">
      <c r="A28" s="171" t="s">
        <v>1275</v>
      </c>
      <c r="B28" s="4"/>
      <c r="C28" s="4"/>
      <c r="D28" s="50">
        <v>210.69</v>
      </c>
      <c r="E28" s="13"/>
      <c r="F28" s="112"/>
      <c r="G28" s="13"/>
      <c r="H28" s="170" t="s">
        <v>1167</v>
      </c>
      <c r="I28" s="17"/>
      <c r="J28" s="15"/>
    </row>
    <row r="29" spans="1:10" ht="15" customHeight="1">
      <c r="A29" s="19"/>
      <c r="B29" s="19"/>
      <c r="C29" s="13"/>
      <c r="D29" s="111"/>
      <c r="E29" s="13"/>
      <c r="F29" s="112"/>
      <c r="G29" s="13"/>
      <c r="H29" s="24"/>
      <c r="I29" s="17"/>
      <c r="J29" s="15"/>
    </row>
    <row r="30" spans="1:10" ht="15" customHeight="1" thickBot="1">
      <c r="A30" s="27" t="s">
        <v>1168</v>
      </c>
      <c r="B30" s="19"/>
      <c r="C30" s="13"/>
      <c r="D30" s="111"/>
      <c r="E30" s="13"/>
      <c r="F30" s="97">
        <f>SUM(D28:D28)</f>
        <v>210.69</v>
      </c>
      <c r="G30" s="13"/>
      <c r="H30" s="24"/>
      <c r="I30" s="17"/>
      <c r="J30" s="15"/>
    </row>
    <row r="31" spans="1:10" ht="15" customHeight="1" thickTop="1">
      <c r="A31" s="48"/>
      <c r="B31" s="5"/>
      <c r="C31" s="4"/>
      <c r="D31" s="55"/>
      <c r="E31" s="55"/>
      <c r="F31" s="55"/>
      <c r="G31" s="1"/>
      <c r="H31" s="4"/>
      <c r="I31" s="17"/>
      <c r="J31" s="15"/>
    </row>
    <row r="32" spans="1:10" ht="15" customHeight="1">
      <c r="A32" s="89" t="s">
        <v>47</v>
      </c>
      <c r="B32" s="19"/>
      <c r="C32" s="13"/>
      <c r="D32" s="111"/>
      <c r="E32" s="13"/>
      <c r="F32" s="112"/>
      <c r="G32" s="13"/>
      <c r="H32" s="24"/>
      <c r="I32" s="17"/>
      <c r="J32" s="15"/>
    </row>
    <row r="33" spans="1:10" ht="15" customHeight="1">
      <c r="A33" s="171" t="s">
        <v>1276</v>
      </c>
      <c r="B33" s="4"/>
      <c r="C33" s="4"/>
      <c r="D33" s="50">
        <v>75</v>
      </c>
      <c r="E33" s="13"/>
      <c r="F33" s="112"/>
      <c r="G33" s="13"/>
      <c r="H33" s="170" t="s">
        <v>1277</v>
      </c>
      <c r="I33" s="17"/>
      <c r="J33" s="15"/>
    </row>
    <row r="34" spans="1:10" ht="15" customHeight="1">
      <c r="A34" s="19"/>
      <c r="B34" s="19"/>
      <c r="C34" s="13"/>
      <c r="D34" s="111"/>
      <c r="E34" s="13"/>
      <c r="F34" s="112"/>
      <c r="G34" s="13"/>
      <c r="H34" s="24"/>
      <c r="I34" s="17"/>
      <c r="J34" s="15"/>
    </row>
    <row r="35" spans="1:10" ht="15" customHeight="1" thickBot="1">
      <c r="A35" s="27" t="s">
        <v>1278</v>
      </c>
      <c r="B35" s="19"/>
      <c r="C35" s="13"/>
      <c r="D35" s="111"/>
      <c r="E35" s="13"/>
      <c r="F35" s="97">
        <f>SUM(D33:D33)</f>
        <v>75</v>
      </c>
      <c r="G35" s="13"/>
      <c r="H35" s="24"/>
      <c r="I35" s="17"/>
      <c r="J35" s="15"/>
    </row>
    <row r="36" spans="1:10" ht="15" customHeight="1" thickTop="1">
      <c r="A36" s="48"/>
      <c r="B36" s="5"/>
      <c r="C36" s="4"/>
      <c r="D36" s="55"/>
      <c r="E36" s="55"/>
      <c r="F36" s="55"/>
      <c r="G36" s="1"/>
      <c r="H36" s="4"/>
      <c r="I36" s="17"/>
      <c r="J36" s="15"/>
    </row>
    <row r="37" spans="1:10" ht="15" customHeight="1">
      <c r="A37" s="89" t="s">
        <v>1279</v>
      </c>
      <c r="B37" s="19"/>
      <c r="C37" s="13"/>
      <c r="D37" s="111"/>
      <c r="E37" s="13"/>
      <c r="F37" s="112"/>
      <c r="G37" s="13"/>
      <c r="H37" s="24"/>
      <c r="I37" s="17"/>
      <c r="J37" s="15"/>
    </row>
    <row r="38" spans="1:10" ht="15" customHeight="1">
      <c r="A38" s="171" t="s">
        <v>1276</v>
      </c>
      <c r="B38" s="4"/>
      <c r="C38" s="4"/>
      <c r="D38" s="50">
        <v>75</v>
      </c>
      <c r="E38" s="13"/>
      <c r="F38" s="112"/>
      <c r="G38" s="13"/>
      <c r="H38" s="170" t="s">
        <v>99</v>
      </c>
      <c r="I38" s="17"/>
      <c r="J38" s="15"/>
    </row>
    <row r="39" spans="1:10" ht="15" customHeight="1">
      <c r="A39" s="19"/>
      <c r="B39" s="19"/>
      <c r="C39" s="13"/>
      <c r="D39" s="111"/>
      <c r="E39" s="13"/>
      <c r="F39" s="112"/>
      <c r="G39" s="13"/>
      <c r="H39" s="24"/>
      <c r="I39" s="17"/>
      <c r="J39" s="15"/>
    </row>
    <row r="40" spans="1:10" ht="15" customHeight="1" thickBot="1">
      <c r="A40" s="27" t="s">
        <v>1280</v>
      </c>
      <c r="B40" s="19"/>
      <c r="C40" s="13"/>
      <c r="D40" s="111"/>
      <c r="E40" s="13"/>
      <c r="F40" s="97">
        <f>SUM(D38:D38)</f>
        <v>75</v>
      </c>
      <c r="G40" s="13"/>
      <c r="H40" s="24"/>
      <c r="I40" s="17"/>
      <c r="J40" s="15"/>
    </row>
    <row r="41" spans="1:10" ht="15" customHeight="1" thickTop="1">
      <c r="A41" s="48"/>
      <c r="B41" s="5"/>
      <c r="C41" s="4"/>
      <c r="D41" s="55"/>
      <c r="E41" s="55"/>
      <c r="F41" s="55"/>
      <c r="G41" s="1"/>
      <c r="H41" s="4"/>
      <c r="I41" s="17"/>
      <c r="J41" s="15"/>
    </row>
    <row r="42" spans="1:10" ht="15" customHeight="1">
      <c r="A42" s="89" t="s">
        <v>450</v>
      </c>
      <c r="B42" s="19"/>
      <c r="C42" s="13"/>
      <c r="D42" s="111"/>
      <c r="E42" s="13"/>
      <c r="F42" s="112"/>
      <c r="G42" s="13"/>
      <c r="H42" s="24"/>
      <c r="I42" s="17"/>
      <c r="J42" s="15"/>
    </row>
    <row r="43" spans="1:10" ht="15" customHeight="1">
      <c r="A43" s="171" t="s">
        <v>1276</v>
      </c>
      <c r="B43" s="4"/>
      <c r="C43" s="4"/>
      <c r="D43" s="50">
        <v>75</v>
      </c>
      <c r="E43" s="13"/>
      <c r="F43" s="112"/>
      <c r="G43" s="13"/>
      <c r="H43" s="170" t="s">
        <v>99</v>
      </c>
      <c r="I43" s="17"/>
      <c r="J43" s="15"/>
    </row>
    <row r="44" spans="1:10" ht="15" customHeight="1">
      <c r="A44" s="19"/>
      <c r="B44" s="19"/>
      <c r="C44" s="13"/>
      <c r="D44" s="111"/>
      <c r="E44" s="13"/>
      <c r="F44" s="112"/>
      <c r="G44" s="13"/>
      <c r="H44" s="24"/>
      <c r="I44" s="17"/>
      <c r="J44" s="15"/>
    </row>
    <row r="45" spans="1:10" ht="15" customHeight="1" thickBot="1">
      <c r="A45" s="27" t="s">
        <v>1281</v>
      </c>
      <c r="B45" s="19"/>
      <c r="C45" s="13"/>
      <c r="D45" s="111"/>
      <c r="E45" s="13"/>
      <c r="F45" s="97">
        <f>SUM(D43:D43)</f>
        <v>75</v>
      </c>
      <c r="G45" s="13"/>
      <c r="H45" s="24"/>
      <c r="I45" s="17"/>
      <c r="J45" s="15"/>
    </row>
    <row r="46" spans="1:10" ht="15" customHeight="1" thickTop="1">
      <c r="A46" s="48"/>
      <c r="B46" s="5"/>
      <c r="C46" s="4"/>
      <c r="D46" s="55"/>
      <c r="E46" s="55"/>
      <c r="F46" s="55"/>
      <c r="G46" s="1"/>
      <c r="H46" s="4"/>
      <c r="I46" s="17"/>
      <c r="J46" s="15"/>
    </row>
    <row r="47" spans="1:10" ht="15" customHeight="1">
      <c r="A47" s="89" t="s">
        <v>1268</v>
      </c>
      <c r="B47" s="19"/>
      <c r="C47" s="13"/>
      <c r="D47" s="111"/>
      <c r="E47" s="13"/>
      <c r="F47" s="112"/>
      <c r="G47" s="13"/>
      <c r="H47" s="24"/>
      <c r="I47" s="17"/>
      <c r="J47" s="15"/>
    </row>
    <row r="48" spans="1:10" ht="15" customHeight="1">
      <c r="A48" s="171" t="s">
        <v>750</v>
      </c>
      <c r="B48" s="19"/>
      <c r="C48" s="13"/>
      <c r="D48" s="50">
        <v>122</v>
      </c>
      <c r="E48" s="13"/>
      <c r="F48" s="112"/>
      <c r="G48" s="13"/>
      <c r="H48" s="170" t="s">
        <v>233</v>
      </c>
      <c r="I48" s="17"/>
      <c r="J48" s="15"/>
    </row>
    <row r="49" spans="1:10" ht="15" customHeight="1">
      <c r="A49" s="48"/>
      <c r="B49" s="48"/>
      <c r="C49" s="4"/>
      <c r="D49" s="23"/>
      <c r="E49" s="61"/>
      <c r="F49" s="61"/>
      <c r="G49" s="25"/>
      <c r="H49" s="4"/>
      <c r="I49" s="17"/>
      <c r="J49" s="15"/>
    </row>
    <row r="50" spans="1:10" ht="15" customHeight="1" thickBot="1">
      <c r="A50" s="70" t="s">
        <v>1269</v>
      </c>
      <c r="B50" s="48"/>
      <c r="C50" s="4"/>
      <c r="D50" s="23"/>
      <c r="E50" s="61"/>
      <c r="F50" s="65">
        <f>SUM(D48:D48)</f>
        <v>122</v>
      </c>
      <c r="G50" s="25"/>
      <c r="H50" s="4"/>
      <c r="I50" s="17"/>
      <c r="J50" s="15"/>
    </row>
    <row r="51" spans="1:10" ht="15" customHeight="1" thickTop="1">
      <c r="A51" s="27"/>
      <c r="B51" s="19"/>
      <c r="C51" s="13"/>
      <c r="D51" s="111"/>
      <c r="E51" s="13"/>
      <c r="G51" s="13"/>
      <c r="H51" s="24"/>
      <c r="I51" s="17"/>
      <c r="J51" s="15"/>
    </row>
    <row r="52" spans="1:10" ht="15" customHeight="1">
      <c r="A52" s="49" t="s">
        <v>1282</v>
      </c>
      <c r="B52" s="48"/>
      <c r="C52" s="4"/>
      <c r="D52" s="23"/>
      <c r="E52" s="61"/>
      <c r="F52" s="61"/>
      <c r="G52" s="25"/>
      <c r="H52" s="4"/>
      <c r="I52" s="17"/>
      <c r="J52" s="15"/>
    </row>
    <row r="53" spans="1:10" ht="15" customHeight="1">
      <c r="A53" s="166" t="s">
        <v>750</v>
      </c>
      <c r="B53" s="4"/>
      <c r="C53" s="4"/>
      <c r="D53" s="50">
        <v>24</v>
      </c>
      <c r="E53" s="61"/>
      <c r="F53" s="61"/>
      <c r="G53" s="25"/>
      <c r="H53" s="166" t="s">
        <v>1283</v>
      </c>
      <c r="I53" s="17"/>
      <c r="J53" s="15"/>
    </row>
    <row r="54" spans="1:10" ht="15" customHeight="1">
      <c r="A54" s="48"/>
      <c r="B54" s="48"/>
      <c r="C54" s="4"/>
      <c r="D54" s="23"/>
      <c r="E54" s="61"/>
      <c r="F54" s="61"/>
      <c r="G54" s="25"/>
      <c r="H54" s="4"/>
      <c r="I54" s="17"/>
      <c r="J54" s="15"/>
    </row>
    <row r="55" spans="1:10" ht="15" customHeight="1" thickBot="1">
      <c r="A55" s="70" t="s">
        <v>1284</v>
      </c>
      <c r="B55" s="48"/>
      <c r="C55" s="4"/>
      <c r="D55" s="23"/>
      <c r="E55" s="61"/>
      <c r="F55" s="65">
        <f>SUM(D53:D53)</f>
        <v>24</v>
      </c>
      <c r="G55" s="25"/>
      <c r="H55" s="4"/>
      <c r="I55" s="17"/>
      <c r="J55" s="15"/>
    </row>
    <row r="56" spans="1:20" s="96" customFormat="1" ht="15.75" thickTop="1">
      <c r="A56" s="19"/>
      <c r="B56" s="19"/>
      <c r="C56" s="13"/>
      <c r="D56" s="111"/>
      <c r="E56" s="13"/>
      <c r="F56" s="112"/>
      <c r="G56" s="13"/>
      <c r="H56" s="24"/>
      <c r="I56" s="93"/>
      <c r="J56" s="94"/>
      <c r="K56" s="95"/>
      <c r="L56" s="95"/>
      <c r="R56" s="95"/>
      <c r="T56" s="95"/>
    </row>
    <row r="57" spans="1:20" s="96" customFormat="1" ht="15">
      <c r="A57" s="89" t="s">
        <v>1285</v>
      </c>
      <c r="B57" s="19"/>
      <c r="C57" s="13"/>
      <c r="D57" s="111"/>
      <c r="E57" s="13"/>
      <c r="F57" s="112"/>
      <c r="G57" s="13"/>
      <c r="H57" s="24"/>
      <c r="I57" s="93"/>
      <c r="J57" s="94"/>
      <c r="K57" s="95"/>
      <c r="L57" s="95"/>
      <c r="R57" s="95"/>
      <c r="T57" s="95"/>
    </row>
    <row r="58" spans="1:20" s="96" customFormat="1" ht="15">
      <c r="A58" s="171" t="s">
        <v>1276</v>
      </c>
      <c r="B58" s="4"/>
      <c r="C58" s="4"/>
      <c r="D58" s="50">
        <v>300</v>
      </c>
      <c r="E58" s="13"/>
      <c r="F58" s="112"/>
      <c r="G58" s="13"/>
      <c r="H58" s="170" t="s">
        <v>1286</v>
      </c>
      <c r="I58" s="93"/>
      <c r="J58" s="94"/>
      <c r="K58" s="95"/>
      <c r="L58" s="95"/>
      <c r="R58" s="95"/>
      <c r="T58" s="95"/>
    </row>
    <row r="59" spans="1:20" s="96" customFormat="1" ht="15">
      <c r="A59" s="19"/>
      <c r="B59" s="19"/>
      <c r="C59" s="13"/>
      <c r="D59" s="111"/>
      <c r="E59" s="13"/>
      <c r="F59" s="112"/>
      <c r="G59" s="13"/>
      <c r="H59" s="24"/>
      <c r="I59" s="93"/>
      <c r="J59" s="94"/>
      <c r="K59" s="95"/>
      <c r="L59" s="95"/>
      <c r="R59" s="95"/>
      <c r="T59" s="95"/>
    </row>
    <row r="60" spans="1:20" s="96" customFormat="1" ht="15.75" thickBot="1">
      <c r="A60" s="27" t="s">
        <v>1287</v>
      </c>
      <c r="B60" s="19"/>
      <c r="C60" s="13"/>
      <c r="D60" s="111"/>
      <c r="E60" s="13"/>
      <c r="F60" s="97">
        <f>SUM(D58)</f>
        <v>300</v>
      </c>
      <c r="G60" s="13"/>
      <c r="H60" s="24"/>
      <c r="I60" s="93"/>
      <c r="J60" s="94"/>
      <c r="K60" s="95"/>
      <c r="L60" s="95"/>
      <c r="R60" s="95"/>
      <c r="T60" s="95"/>
    </row>
    <row r="61" spans="1:20" s="96" customFormat="1" ht="15.75" thickTop="1">
      <c r="A61" s="19"/>
      <c r="B61" s="19"/>
      <c r="C61" s="13"/>
      <c r="D61" s="111"/>
      <c r="E61" s="13"/>
      <c r="F61" s="112"/>
      <c r="G61" s="13"/>
      <c r="H61" s="24"/>
      <c r="I61" s="93"/>
      <c r="J61" s="94"/>
      <c r="K61" s="95"/>
      <c r="L61" s="95"/>
      <c r="R61" s="95"/>
      <c r="T61" s="95"/>
    </row>
    <row r="62" spans="1:20" s="96" customFormat="1" ht="15">
      <c r="A62" s="49" t="s">
        <v>1288</v>
      </c>
      <c r="B62" s="5"/>
      <c r="C62" s="13"/>
      <c r="D62" s="23"/>
      <c r="E62" s="23"/>
      <c r="F62" s="23"/>
      <c r="G62" s="23"/>
      <c r="H62" s="23"/>
      <c r="I62" s="93"/>
      <c r="J62" s="94"/>
      <c r="K62" s="95"/>
      <c r="L62" s="95"/>
      <c r="R62" s="95"/>
      <c r="T62" s="95"/>
    </row>
    <row r="63" spans="1:20" s="96" customFormat="1" ht="15">
      <c r="A63" s="166" t="s">
        <v>1289</v>
      </c>
      <c r="B63" s="4"/>
      <c r="C63" s="13"/>
      <c r="D63" s="64">
        <v>130.01</v>
      </c>
      <c r="E63" s="61"/>
      <c r="F63" s="25"/>
      <c r="G63" s="25"/>
      <c r="H63" s="170" t="s">
        <v>426</v>
      </c>
      <c r="I63" s="93"/>
      <c r="J63" s="94"/>
      <c r="K63" s="95"/>
      <c r="L63" s="95"/>
      <c r="R63" s="95"/>
      <c r="T63" s="95"/>
    </row>
    <row r="64" spans="1:10" ht="15">
      <c r="A64" s="49"/>
      <c r="B64" s="5"/>
      <c r="C64" s="13"/>
      <c r="D64" s="61"/>
      <c r="E64" s="61"/>
      <c r="F64" s="25"/>
      <c r="G64" s="25"/>
      <c r="H64" s="13"/>
      <c r="I64" s="34"/>
      <c r="J64" s="35"/>
    </row>
    <row r="65" spans="1:10" ht="15.75" thickBot="1">
      <c r="A65" s="48" t="s">
        <v>1290</v>
      </c>
      <c r="B65" s="5"/>
      <c r="C65" s="13"/>
      <c r="D65" s="61"/>
      <c r="E65" s="61"/>
      <c r="F65" s="46">
        <f>SUM(D63)</f>
        <v>130.01</v>
      </c>
      <c r="G65" s="25"/>
      <c r="H65" s="13"/>
      <c r="I65" s="34"/>
      <c r="J65" s="35"/>
    </row>
    <row r="66" spans="1:10" ht="15.75" thickTop="1">
      <c r="A66" s="4"/>
      <c r="B66" s="4"/>
      <c r="C66" s="4"/>
      <c r="D66" s="51"/>
      <c r="E66" s="51"/>
      <c r="F66" s="58"/>
      <c r="G66" s="1"/>
      <c r="H66" s="39"/>
      <c r="I66" s="34"/>
      <c r="J66" s="35"/>
    </row>
    <row r="67" spans="1:10" ht="15">
      <c r="A67" s="89" t="s">
        <v>1291</v>
      </c>
      <c r="B67" s="19"/>
      <c r="C67" s="13"/>
      <c r="D67" s="111"/>
      <c r="E67" s="13"/>
      <c r="F67" s="112"/>
      <c r="G67" s="13"/>
      <c r="H67" s="24"/>
      <c r="I67" s="34"/>
      <c r="J67" s="35"/>
    </row>
    <row r="68" spans="1:10" ht="15">
      <c r="A68" s="171" t="s">
        <v>750</v>
      </c>
      <c r="B68" s="4"/>
      <c r="C68" s="4"/>
      <c r="D68" s="50">
        <v>24</v>
      </c>
      <c r="E68" s="13"/>
      <c r="F68" s="112"/>
      <c r="G68" s="13"/>
      <c r="H68" s="170" t="s">
        <v>1292</v>
      </c>
      <c r="I68" s="34"/>
      <c r="J68" s="35"/>
    </row>
    <row r="69" spans="1:10" ht="15">
      <c r="A69" s="19"/>
      <c r="B69" s="19"/>
      <c r="C69" s="13"/>
      <c r="D69" s="111"/>
      <c r="E69" s="13"/>
      <c r="F69" s="112"/>
      <c r="G69" s="13"/>
      <c r="H69" s="24"/>
      <c r="I69" s="34"/>
      <c r="J69" s="35"/>
    </row>
    <row r="70" spans="1:10" ht="15.75" thickBot="1">
      <c r="A70" s="27" t="s">
        <v>1293</v>
      </c>
      <c r="B70" s="19"/>
      <c r="C70" s="13"/>
      <c r="D70" s="111"/>
      <c r="E70" s="13"/>
      <c r="F70" s="97">
        <f>SUM(D68:D68)</f>
        <v>24</v>
      </c>
      <c r="G70" s="13"/>
      <c r="H70" s="24"/>
      <c r="I70" s="34"/>
      <c r="J70" s="35"/>
    </row>
    <row r="71" spans="1:10" ht="15.75" thickTop="1">
      <c r="A71" s="4"/>
      <c r="B71" s="4"/>
      <c r="C71" s="4"/>
      <c r="D71" s="51"/>
      <c r="E71" s="51"/>
      <c r="F71" s="58"/>
      <c r="G71" s="1"/>
      <c r="H71" s="39"/>
      <c r="I71" s="34"/>
      <c r="J71" s="35"/>
    </row>
    <row r="72" spans="1:10" ht="15">
      <c r="A72" s="89" t="s">
        <v>1294</v>
      </c>
      <c r="B72" s="19"/>
      <c r="C72" s="13"/>
      <c r="D72" s="111"/>
      <c r="E72" s="13"/>
      <c r="F72" s="112"/>
      <c r="G72" s="13"/>
      <c r="H72" s="24"/>
      <c r="I72" s="34"/>
      <c r="J72" s="35"/>
    </row>
    <row r="73" spans="1:10" ht="15">
      <c r="A73" s="171" t="s">
        <v>1295</v>
      </c>
      <c r="B73" s="4"/>
      <c r="C73" s="4"/>
      <c r="D73" s="50">
        <v>216.72</v>
      </c>
      <c r="E73" s="13"/>
      <c r="F73" s="112"/>
      <c r="G73" s="13"/>
      <c r="H73" s="170" t="s">
        <v>187</v>
      </c>
      <c r="I73" s="34"/>
      <c r="J73" s="35"/>
    </row>
    <row r="74" spans="1:10" ht="15">
      <c r="A74" s="19"/>
      <c r="B74" s="19"/>
      <c r="C74" s="13"/>
      <c r="D74" s="111"/>
      <c r="E74" s="13"/>
      <c r="F74" s="112"/>
      <c r="G74" s="13"/>
      <c r="H74" s="24"/>
      <c r="I74" s="34"/>
      <c r="J74" s="35"/>
    </row>
    <row r="75" spans="1:10" ht="15.75" thickBot="1">
      <c r="A75" s="27" t="s">
        <v>1296</v>
      </c>
      <c r="B75" s="19"/>
      <c r="C75" s="13"/>
      <c r="D75" s="111"/>
      <c r="E75" s="13"/>
      <c r="F75" s="97">
        <f>SUM(D73:D73)</f>
        <v>216.72</v>
      </c>
      <c r="G75" s="13"/>
      <c r="H75" s="24"/>
      <c r="I75" s="34"/>
      <c r="J75" s="35"/>
    </row>
    <row r="76" spans="1:10" ht="15.75" thickTop="1">
      <c r="A76" s="4"/>
      <c r="B76" s="4"/>
      <c r="C76" s="4"/>
      <c r="D76" s="51"/>
      <c r="E76" s="51"/>
      <c r="F76" s="58"/>
      <c r="G76" s="1"/>
      <c r="H76" s="39"/>
      <c r="I76" s="34"/>
      <c r="J76" s="35"/>
    </row>
    <row r="77" spans="1:10" ht="15">
      <c r="A77" s="89" t="s">
        <v>644</v>
      </c>
      <c r="B77" s="19"/>
      <c r="C77" s="13"/>
      <c r="D77" s="111"/>
      <c r="E77" s="13"/>
      <c r="F77" s="112"/>
      <c r="G77" s="13"/>
      <c r="H77" s="24"/>
      <c r="I77" s="34"/>
      <c r="J77" s="35"/>
    </row>
    <row r="78" spans="1:10" ht="15">
      <c r="A78" s="171" t="s">
        <v>1297</v>
      </c>
      <c r="B78" s="4"/>
      <c r="C78" s="4"/>
      <c r="D78" s="50">
        <v>300</v>
      </c>
      <c r="E78" s="13"/>
      <c r="F78" s="112"/>
      <c r="G78" s="13"/>
      <c r="H78" s="170" t="s">
        <v>1298</v>
      </c>
      <c r="I78" s="34"/>
      <c r="J78" s="35"/>
    </row>
    <row r="79" spans="1:10" ht="15">
      <c r="A79" s="19"/>
      <c r="B79" s="19"/>
      <c r="C79" s="13"/>
      <c r="D79" s="111"/>
      <c r="E79" s="13"/>
      <c r="F79" s="112"/>
      <c r="G79" s="13"/>
      <c r="H79" s="24"/>
      <c r="I79" s="34"/>
      <c r="J79" s="35"/>
    </row>
    <row r="80" spans="1:10" ht="15.75" thickBot="1">
      <c r="A80" s="27" t="s">
        <v>647</v>
      </c>
      <c r="B80" s="19"/>
      <c r="C80" s="13"/>
      <c r="D80" s="111"/>
      <c r="E80" s="13"/>
      <c r="F80" s="97">
        <f>SUM(D78:D78)</f>
        <v>300</v>
      </c>
      <c r="G80" s="13"/>
      <c r="H80" s="24"/>
      <c r="I80" s="34"/>
      <c r="J80" s="35"/>
    </row>
    <row r="81" spans="1:10" ht="15.75" thickTop="1">
      <c r="A81" s="4"/>
      <c r="B81" s="4"/>
      <c r="C81" s="4"/>
      <c r="D81" s="51"/>
      <c r="E81" s="51"/>
      <c r="F81" s="58"/>
      <c r="G81" s="1"/>
      <c r="H81" s="39"/>
      <c r="I81" s="34"/>
      <c r="J81" s="35"/>
    </row>
    <row r="82" spans="1:10" ht="15">
      <c r="A82" s="89" t="s">
        <v>459</v>
      </c>
      <c r="B82" s="19"/>
      <c r="C82" s="13"/>
      <c r="D82" s="111"/>
      <c r="E82" s="13"/>
      <c r="F82" s="112"/>
      <c r="G82" s="13"/>
      <c r="H82" s="24"/>
      <c r="I82" s="34"/>
      <c r="J82" s="35"/>
    </row>
    <row r="83" spans="1:10" ht="15">
      <c r="A83" s="171" t="s">
        <v>1299</v>
      </c>
      <c r="B83" s="4"/>
      <c r="C83" s="4"/>
      <c r="D83" s="50">
        <v>1792</v>
      </c>
      <c r="E83" s="13"/>
      <c r="F83" s="112"/>
      <c r="G83" s="13"/>
      <c r="H83" s="170" t="s">
        <v>1300</v>
      </c>
      <c r="I83" s="34"/>
      <c r="J83" s="35"/>
    </row>
    <row r="84" spans="1:10" ht="15">
      <c r="A84" s="19"/>
      <c r="B84" s="19"/>
      <c r="C84" s="13"/>
      <c r="D84" s="111"/>
      <c r="E84" s="13"/>
      <c r="F84" s="112"/>
      <c r="G84" s="13"/>
      <c r="H84" s="24"/>
      <c r="I84" s="34"/>
      <c r="J84" s="35"/>
    </row>
    <row r="85" spans="1:10" ht="15.75" thickBot="1">
      <c r="A85" s="27" t="s">
        <v>1301</v>
      </c>
      <c r="B85" s="19"/>
      <c r="C85" s="13"/>
      <c r="D85" s="111"/>
      <c r="E85" s="13"/>
      <c r="F85" s="97">
        <f>SUM(D83:D83)</f>
        <v>1792</v>
      </c>
      <c r="G85" s="13"/>
      <c r="H85" s="24"/>
      <c r="I85" s="34"/>
      <c r="J85" s="35"/>
    </row>
    <row r="86" spans="1:10" ht="15.75" thickTop="1">
      <c r="A86" s="4"/>
      <c r="B86" s="4"/>
      <c r="C86" s="4"/>
      <c r="D86" s="51"/>
      <c r="E86" s="51"/>
      <c r="F86" s="58"/>
      <c r="G86" s="1"/>
      <c r="H86" s="39"/>
      <c r="I86" s="34"/>
      <c r="J86" s="35"/>
    </row>
    <row r="87" spans="1:10" ht="15">
      <c r="A87" s="89" t="s">
        <v>413</v>
      </c>
      <c r="B87" s="19"/>
      <c r="C87" s="13"/>
      <c r="D87" s="111"/>
      <c r="E87" s="13"/>
      <c r="F87" s="112"/>
      <c r="G87" s="13"/>
      <c r="H87" s="24"/>
      <c r="I87" s="34"/>
      <c r="J87" s="35"/>
    </row>
    <row r="88" spans="1:10" ht="15">
      <c r="A88" s="171" t="s">
        <v>1302</v>
      </c>
      <c r="B88" s="4"/>
      <c r="C88" s="4"/>
      <c r="D88" s="55">
        <v>217.16</v>
      </c>
      <c r="E88" s="13"/>
      <c r="F88" s="112"/>
      <c r="G88" s="13"/>
      <c r="H88" s="170" t="s">
        <v>439</v>
      </c>
      <c r="I88" s="34"/>
      <c r="J88" s="35"/>
    </row>
    <row r="89" spans="1:10" ht="15">
      <c r="A89" s="171" t="s">
        <v>1303</v>
      </c>
      <c r="B89" s="4"/>
      <c r="C89" s="4"/>
      <c r="D89" s="50">
        <v>3547.29</v>
      </c>
      <c r="E89" s="13"/>
      <c r="F89" s="112"/>
      <c r="G89" s="13"/>
      <c r="H89" s="170" t="s">
        <v>84</v>
      </c>
      <c r="I89" s="34"/>
      <c r="J89" s="35"/>
    </row>
    <row r="90" spans="1:10" ht="15">
      <c r="A90" s="19"/>
      <c r="B90" s="19"/>
      <c r="C90" s="13"/>
      <c r="D90" s="111"/>
      <c r="E90" s="13"/>
      <c r="F90" s="112"/>
      <c r="G90" s="13"/>
      <c r="H90" s="24"/>
      <c r="I90" s="34"/>
      <c r="J90" s="35"/>
    </row>
    <row r="91" spans="1:10" ht="15.75" thickBot="1">
      <c r="A91" s="27" t="s">
        <v>414</v>
      </c>
      <c r="B91" s="19"/>
      <c r="C91" s="13"/>
      <c r="D91" s="111"/>
      <c r="E91" s="13"/>
      <c r="F91" s="97">
        <f>SUM(D88:D89)</f>
        <v>3764.45</v>
      </c>
      <c r="G91" s="13"/>
      <c r="H91" s="24"/>
      <c r="I91" s="34"/>
      <c r="J91" s="35"/>
    </row>
    <row r="92" spans="1:10" ht="15.75" thickTop="1">
      <c r="A92" s="4"/>
      <c r="B92" s="4"/>
      <c r="C92" s="4"/>
      <c r="D92" s="51"/>
      <c r="E92" s="51"/>
      <c r="F92" s="58"/>
      <c r="G92" s="1"/>
      <c r="H92" s="39"/>
      <c r="I92" s="34"/>
      <c r="J92" s="35"/>
    </row>
    <row r="93" spans="1:10" ht="15">
      <c r="A93" s="89" t="s">
        <v>1304</v>
      </c>
      <c r="B93" s="19"/>
      <c r="C93" s="13"/>
      <c r="D93" s="111"/>
      <c r="E93" s="13"/>
      <c r="F93" s="112"/>
      <c r="G93" s="13"/>
      <c r="H93" s="24"/>
      <c r="I93" s="34"/>
      <c r="J93" s="35"/>
    </row>
    <row r="94" spans="1:10" ht="15">
      <c r="A94" s="171" t="s">
        <v>750</v>
      </c>
      <c r="B94" s="4"/>
      <c r="C94" s="4"/>
      <c r="D94" s="50">
        <v>25</v>
      </c>
      <c r="E94" s="13"/>
      <c r="F94" s="112"/>
      <c r="G94" s="13"/>
      <c r="H94" s="170" t="s">
        <v>1305</v>
      </c>
      <c r="I94" s="34"/>
      <c r="J94" s="35"/>
    </row>
    <row r="95" spans="1:10" ht="15">
      <c r="A95" s="19"/>
      <c r="B95" s="19"/>
      <c r="C95" s="13"/>
      <c r="D95" s="111"/>
      <c r="E95" s="13"/>
      <c r="F95" s="112"/>
      <c r="G95" s="13"/>
      <c r="H95" s="24"/>
      <c r="I95" s="34"/>
      <c r="J95" s="35"/>
    </row>
    <row r="96" spans="1:10" ht="15.75" thickBot="1">
      <c r="A96" s="27" t="s">
        <v>1306</v>
      </c>
      <c r="B96" s="19"/>
      <c r="C96" s="13"/>
      <c r="D96" s="111"/>
      <c r="E96" s="13"/>
      <c r="F96" s="97">
        <f>SUM(D94:D94)</f>
        <v>25</v>
      </c>
      <c r="G96" s="13"/>
      <c r="H96" s="24"/>
      <c r="I96" s="34"/>
      <c r="J96" s="35"/>
    </row>
    <row r="97" spans="1:10" ht="15.75" thickTop="1">
      <c r="A97" s="4"/>
      <c r="B97" s="4"/>
      <c r="C97" s="4"/>
      <c r="D97" s="51"/>
      <c r="E97" s="51"/>
      <c r="F97" s="58"/>
      <c r="G97" s="1"/>
      <c r="H97" s="39"/>
      <c r="I97" s="34"/>
      <c r="J97" s="35"/>
    </row>
    <row r="98" spans="1:10" ht="15">
      <c r="A98" s="89" t="s">
        <v>465</v>
      </c>
      <c r="B98" s="19"/>
      <c r="C98" s="13"/>
      <c r="D98" s="111"/>
      <c r="E98" s="13"/>
      <c r="F98" s="112"/>
      <c r="G98" s="13"/>
      <c r="H98" s="24"/>
      <c r="I98" s="34"/>
      <c r="J98" s="35"/>
    </row>
    <row r="99" spans="1:10" ht="15">
      <c r="A99" s="171" t="s">
        <v>1307</v>
      </c>
      <c r="B99" s="4"/>
      <c r="C99" s="4"/>
      <c r="D99" s="55">
        <v>2200</v>
      </c>
      <c r="E99" s="13"/>
      <c r="F99" s="112"/>
      <c r="G99" s="13"/>
      <c r="H99" s="170" t="s">
        <v>1308</v>
      </c>
      <c r="I99" s="34"/>
      <c r="J99" s="35"/>
    </row>
    <row r="100" spans="1:10" ht="15">
      <c r="A100" s="171" t="s">
        <v>1307</v>
      </c>
      <c r="B100" s="4"/>
      <c r="C100" s="4"/>
      <c r="D100" s="50">
        <v>3500</v>
      </c>
      <c r="E100" s="13"/>
      <c r="F100" s="112"/>
      <c r="G100" s="13"/>
      <c r="H100" s="170" t="s">
        <v>1309</v>
      </c>
      <c r="I100" s="34"/>
      <c r="J100" s="35"/>
    </row>
    <row r="101" spans="1:10" ht="15">
      <c r="A101" s="19"/>
      <c r="B101" s="19"/>
      <c r="C101" s="13"/>
      <c r="D101" s="111"/>
      <c r="E101" s="13"/>
      <c r="F101" s="112"/>
      <c r="G101" s="13"/>
      <c r="H101" s="24"/>
      <c r="I101" s="34"/>
      <c r="J101" s="35"/>
    </row>
    <row r="102" spans="1:10" ht="15.75" thickBot="1">
      <c r="A102" s="27" t="s">
        <v>1310</v>
      </c>
      <c r="B102" s="19"/>
      <c r="C102" s="13"/>
      <c r="D102" s="111"/>
      <c r="E102" s="13"/>
      <c r="F102" s="97">
        <f>SUM(D99:D100)</f>
        <v>5700</v>
      </c>
      <c r="G102" s="13"/>
      <c r="H102" s="24"/>
      <c r="I102" s="34"/>
      <c r="J102" s="35"/>
    </row>
    <row r="103" spans="1:10" ht="15.75" thickTop="1">
      <c r="A103" s="4"/>
      <c r="B103" s="4"/>
      <c r="C103" s="4"/>
      <c r="D103" s="51"/>
      <c r="E103" s="51"/>
      <c r="F103" s="58"/>
      <c r="G103" s="1"/>
      <c r="H103" s="39"/>
      <c r="I103" s="34"/>
      <c r="J103" s="35"/>
    </row>
    <row r="104" spans="1:10" ht="15">
      <c r="A104" s="89" t="s">
        <v>169</v>
      </c>
      <c r="B104" s="19"/>
      <c r="C104" s="13"/>
      <c r="D104" s="111"/>
      <c r="E104" s="13"/>
      <c r="F104" s="112"/>
      <c r="G104" s="13"/>
      <c r="H104" s="24"/>
      <c r="I104" s="34"/>
      <c r="J104" s="35"/>
    </row>
    <row r="105" spans="1:10" ht="15">
      <c r="A105" s="171" t="s">
        <v>1311</v>
      </c>
      <c r="B105" s="4"/>
      <c r="C105" s="4"/>
      <c r="D105" s="50">
        <v>536.38</v>
      </c>
      <c r="E105" s="13"/>
      <c r="F105" s="112"/>
      <c r="G105" s="13"/>
      <c r="H105" s="170" t="s">
        <v>1312</v>
      </c>
      <c r="I105" s="34"/>
      <c r="J105" s="35"/>
    </row>
    <row r="106" spans="1:10" ht="15">
      <c r="A106" s="19"/>
      <c r="B106" s="19"/>
      <c r="C106" s="13"/>
      <c r="D106" s="111"/>
      <c r="E106" s="13"/>
      <c r="F106" s="112"/>
      <c r="G106" s="13"/>
      <c r="H106" s="24"/>
      <c r="I106" s="34"/>
      <c r="J106" s="35"/>
    </row>
    <row r="107" spans="1:10" ht="15.75" thickBot="1">
      <c r="A107" s="27" t="s">
        <v>251</v>
      </c>
      <c r="B107" s="19"/>
      <c r="C107" s="13"/>
      <c r="D107" s="111"/>
      <c r="E107" s="13"/>
      <c r="F107" s="97">
        <f>SUM(D105:D105)</f>
        <v>536.38</v>
      </c>
      <c r="G107" s="13"/>
      <c r="H107" s="24"/>
      <c r="I107" s="34"/>
      <c r="J107" s="35"/>
    </row>
    <row r="108" spans="1:10" ht="15.75" thickTop="1">
      <c r="A108" s="4"/>
      <c r="B108" s="4"/>
      <c r="C108" s="4"/>
      <c r="D108" s="51"/>
      <c r="E108" s="51"/>
      <c r="F108" s="58"/>
      <c r="G108" s="1"/>
      <c r="H108" s="39"/>
      <c r="I108" s="34"/>
      <c r="J108" s="35"/>
    </row>
    <row r="109" spans="1:10" ht="15">
      <c r="A109" s="4"/>
      <c r="B109" s="4"/>
      <c r="C109" s="4"/>
      <c r="D109" s="51"/>
      <c r="E109" s="51"/>
      <c r="F109" s="58"/>
      <c r="G109" s="1"/>
      <c r="H109" s="39"/>
      <c r="I109" s="34"/>
      <c r="J109" s="35"/>
    </row>
    <row r="110" spans="1:10" ht="15">
      <c r="A110" s="4"/>
      <c r="B110" s="4"/>
      <c r="C110" s="4"/>
      <c r="D110" s="51"/>
      <c r="E110" s="51"/>
      <c r="F110" s="58"/>
      <c r="G110" s="1"/>
      <c r="H110" s="39"/>
      <c r="I110" s="34"/>
      <c r="J110" s="35"/>
    </row>
    <row r="111" spans="1:10" ht="15.75" customHeight="1" thickBot="1">
      <c r="A111" s="27"/>
      <c r="B111" s="19"/>
      <c r="C111" s="13"/>
      <c r="D111" s="138">
        <f>+SUM(D24:D107)</f>
        <v>24432.100000000002</v>
      </c>
      <c r="E111" s="13"/>
      <c r="F111" s="138">
        <f>+SUM(F24:F107)</f>
        <v>24432.100000000002</v>
      </c>
      <c r="G111" s="13"/>
      <c r="H111" s="24" t="s">
        <v>1313</v>
      </c>
      <c r="I111" s="34"/>
      <c r="J111" s="35"/>
    </row>
    <row r="112" spans="1:10" ht="15.75" customHeight="1" thickTop="1">
      <c r="A112" s="27"/>
      <c r="B112" s="19"/>
      <c r="C112" s="13"/>
      <c r="D112" s="149"/>
      <c r="E112" s="13"/>
      <c r="F112" s="149"/>
      <c r="G112" s="13"/>
      <c r="H112" s="24"/>
      <c r="I112" s="34"/>
      <c r="J112" s="35"/>
    </row>
    <row r="113" spans="1:10" ht="15.75" customHeight="1">
      <c r="A113" s="164" t="s">
        <v>625</v>
      </c>
      <c r="C113" s="13"/>
      <c r="D113" s="13"/>
      <c r="E113" s="71"/>
      <c r="F113" s="71"/>
      <c r="G113" s="13"/>
      <c r="H113" s="24"/>
      <c r="I113" s="34"/>
      <c r="J113" s="35"/>
    </row>
    <row r="114" spans="3:10" ht="15.75" customHeight="1">
      <c r="C114" s="13"/>
      <c r="D114" s="13"/>
      <c r="E114" s="71"/>
      <c r="F114" s="71"/>
      <c r="G114" s="13"/>
      <c r="H114" s="24"/>
      <c r="I114" s="34"/>
      <c r="J114" s="35"/>
    </row>
    <row r="115" spans="1:10" ht="15.75" customHeight="1">
      <c r="A115" s="89" t="s">
        <v>480</v>
      </c>
      <c r="B115" s="19"/>
      <c r="C115" s="143"/>
      <c r="D115" s="79"/>
      <c r="E115" s="111"/>
      <c r="F115" s="112"/>
      <c r="G115" s="13"/>
      <c r="H115" s="24"/>
      <c r="I115" s="34"/>
      <c r="J115" s="35"/>
    </row>
    <row r="116" spans="1:10" ht="15.75" customHeight="1">
      <c r="A116" s="171" t="s">
        <v>1314</v>
      </c>
      <c r="B116" s="4"/>
      <c r="C116" s="143"/>
      <c r="D116" s="50">
        <v>3070.67</v>
      </c>
      <c r="E116" s="23"/>
      <c r="F116" s="55"/>
      <c r="G116" s="13"/>
      <c r="H116" s="170" t="s">
        <v>728</v>
      </c>
      <c r="I116" s="34"/>
      <c r="J116" s="35"/>
    </row>
    <row r="117" spans="1:10" ht="15.75" customHeight="1">
      <c r="A117" s="19"/>
      <c r="B117" s="19"/>
      <c r="C117" s="143"/>
      <c r="D117" s="111"/>
      <c r="E117" s="23"/>
      <c r="F117" s="111"/>
      <c r="G117" s="13"/>
      <c r="H117" s="75"/>
      <c r="I117" s="34"/>
      <c r="J117" s="35"/>
    </row>
    <row r="118" spans="1:10" ht="15.75" customHeight="1" thickBot="1">
      <c r="A118" s="27" t="s">
        <v>492</v>
      </c>
      <c r="B118" s="19"/>
      <c r="C118" s="143"/>
      <c r="D118" s="111"/>
      <c r="E118" s="23"/>
      <c r="F118" s="97">
        <f>SUM(D116:D116)</f>
        <v>3070.67</v>
      </c>
      <c r="G118" s="13"/>
      <c r="H118" s="75"/>
      <c r="I118" s="34"/>
      <c r="J118" s="35"/>
    </row>
    <row r="119" spans="3:10" ht="15.75" customHeight="1" thickTop="1">
      <c r="C119" s="13"/>
      <c r="D119" s="71"/>
      <c r="E119" s="23"/>
      <c r="F119" s="30"/>
      <c r="G119" s="13"/>
      <c r="H119" s="13"/>
      <c r="I119" s="34"/>
      <c r="J119" s="35"/>
    </row>
    <row r="120" spans="3:10" ht="15.75" customHeight="1" thickBot="1">
      <c r="C120" s="13"/>
      <c r="D120" s="138">
        <f>+SUM(D116:D119)</f>
        <v>3070.67</v>
      </c>
      <c r="E120" s="23"/>
      <c r="F120" s="138">
        <f>+SUM(F116:F118)</f>
        <v>3070.67</v>
      </c>
      <c r="G120" s="13"/>
      <c r="H120" s="24" t="s">
        <v>1315</v>
      </c>
      <c r="I120" s="34"/>
      <c r="J120" s="35"/>
    </row>
    <row r="121" spans="1:10" ht="15.75" customHeight="1" thickTop="1">
      <c r="A121" s="27"/>
      <c r="B121" s="19"/>
      <c r="C121" s="13"/>
      <c r="D121" s="149"/>
      <c r="E121" s="13"/>
      <c r="F121" s="149"/>
      <c r="G121" s="13"/>
      <c r="H121" s="24"/>
      <c r="I121" s="34"/>
      <c r="J121" s="35"/>
    </row>
    <row r="122" spans="1:10" ht="15">
      <c r="A122" s="83"/>
      <c r="B122" s="83"/>
      <c r="C122" s="83"/>
      <c r="D122" s="50"/>
      <c r="E122" s="50"/>
      <c r="F122" s="66"/>
      <c r="G122" s="137"/>
      <c r="H122" s="86"/>
      <c r="I122" s="34"/>
      <c r="J122" s="35"/>
    </row>
    <row r="123" spans="1:10" ht="15">
      <c r="A123" s="13"/>
      <c r="B123" s="13"/>
      <c r="C123" s="13"/>
      <c r="D123" s="55"/>
      <c r="E123" s="55"/>
      <c r="F123" s="87"/>
      <c r="H123" s="24"/>
      <c r="I123" s="34"/>
      <c r="J123" s="35"/>
    </row>
    <row r="124" spans="1:10" ht="15">
      <c r="A124" s="13"/>
      <c r="B124" s="13"/>
      <c r="C124" s="13"/>
      <c r="D124" s="55"/>
      <c r="E124" s="55"/>
      <c r="F124" s="87"/>
      <c r="H124" s="24"/>
      <c r="I124" s="34"/>
      <c r="J124" s="35"/>
    </row>
    <row r="125" spans="1:10" ht="15">
      <c r="A125" s="24" t="s">
        <v>1316</v>
      </c>
      <c r="B125" s="13"/>
      <c r="C125" s="13"/>
      <c r="D125" s="55"/>
      <c r="E125" s="55"/>
      <c r="F125" s="87"/>
      <c r="H125" s="24"/>
      <c r="I125" s="34"/>
      <c r="J125" s="35"/>
    </row>
    <row r="126" spans="1:10" ht="15">
      <c r="A126" s="13"/>
      <c r="B126" s="13"/>
      <c r="C126" s="13"/>
      <c r="D126" s="55"/>
      <c r="E126" s="55"/>
      <c r="F126" s="87"/>
      <c r="H126" s="24"/>
      <c r="I126" s="34"/>
      <c r="J126" s="35"/>
    </row>
    <row r="127" spans="1:10" ht="15">
      <c r="A127" s="90" t="s">
        <v>27</v>
      </c>
      <c r="B127" s="13"/>
      <c r="C127" s="13"/>
      <c r="D127" s="55"/>
      <c r="E127" s="55"/>
      <c r="F127" s="87"/>
      <c r="H127" s="24"/>
      <c r="I127" s="34"/>
      <c r="J127" s="35"/>
    </row>
    <row r="128" spans="1:10" ht="14.25">
      <c r="A128" s="166" t="s">
        <v>482</v>
      </c>
      <c r="B128" s="4"/>
      <c r="C128" s="166" t="s">
        <v>21</v>
      </c>
      <c r="D128" s="51">
        <v>972.74</v>
      </c>
      <c r="E128" s="51"/>
      <c r="F128" s="58">
        <f>D128</f>
        <v>972.74</v>
      </c>
      <c r="H128" s="158" t="s">
        <v>72</v>
      </c>
      <c r="I128" s="34"/>
      <c r="J128" s="35"/>
    </row>
    <row r="129" spans="1:10" ht="15" customHeight="1">
      <c r="A129" s="4" t="s">
        <v>241</v>
      </c>
      <c r="B129" s="4"/>
      <c r="C129" s="4"/>
      <c r="D129" s="51">
        <v>2000.37</v>
      </c>
      <c r="E129" s="51"/>
      <c r="F129" s="58"/>
      <c r="G129" s="1"/>
      <c r="H129" s="39"/>
      <c r="I129" s="34"/>
      <c r="J129" s="35"/>
    </row>
    <row r="130" spans="1:10" ht="15" customHeight="1">
      <c r="A130" s="4" t="s">
        <v>242</v>
      </c>
      <c r="B130" s="4"/>
      <c r="C130" s="166"/>
      <c r="D130" s="51">
        <v>0</v>
      </c>
      <c r="E130" s="51"/>
      <c r="F130" s="58">
        <f>+SUM(D129:D130)</f>
        <v>2000.37</v>
      </c>
      <c r="G130" s="1"/>
      <c r="H130" s="39" t="s">
        <v>29</v>
      </c>
      <c r="I130" s="34"/>
      <c r="J130" s="35"/>
    </row>
    <row r="131" spans="1:10" ht="14.25">
      <c r="A131" s="4" t="s">
        <v>296</v>
      </c>
      <c r="B131" s="4"/>
      <c r="C131" s="166" t="s">
        <v>21</v>
      </c>
      <c r="D131" s="51">
        <v>1077.83</v>
      </c>
      <c r="E131" s="51"/>
      <c r="F131" s="58">
        <f>D131</f>
        <v>1077.83</v>
      </c>
      <c r="G131" s="1"/>
      <c r="H131" s="117"/>
      <c r="I131" s="34"/>
      <c r="J131" s="35"/>
    </row>
    <row r="132" spans="1:10" ht="15" customHeight="1">
      <c r="A132" s="4" t="s">
        <v>165</v>
      </c>
      <c r="B132" s="4"/>
      <c r="C132" s="4"/>
      <c r="D132" s="51">
        <v>1906.12</v>
      </c>
      <c r="E132" s="51"/>
      <c r="F132" s="58">
        <f>D132</f>
        <v>1906.12</v>
      </c>
      <c r="G132" s="1"/>
      <c r="H132" s="39"/>
      <c r="I132" s="2"/>
      <c r="J132" s="35"/>
    </row>
    <row r="133" spans="1:10" ht="15" customHeight="1">
      <c r="A133" s="166" t="s">
        <v>333</v>
      </c>
      <c r="B133" s="4"/>
      <c r="C133" s="166" t="s">
        <v>21</v>
      </c>
      <c r="D133" s="51">
        <v>309.46</v>
      </c>
      <c r="E133" s="51"/>
      <c r="F133" s="58">
        <f>D133</f>
        <v>309.46</v>
      </c>
      <c r="G133" s="1"/>
      <c r="H133" s="39"/>
      <c r="I133" s="2"/>
      <c r="J133" s="35"/>
    </row>
    <row r="134" spans="1:17" ht="15" customHeight="1">
      <c r="A134" s="4" t="s">
        <v>155</v>
      </c>
      <c r="B134" s="4"/>
      <c r="C134" s="4"/>
      <c r="D134" s="51">
        <v>1411.36</v>
      </c>
      <c r="E134" s="51"/>
      <c r="F134" s="58"/>
      <c r="G134" s="1"/>
      <c r="H134" s="14"/>
      <c r="I134" s="34"/>
      <c r="J134" s="35"/>
      <c r="L134" s="16"/>
      <c r="N134" s="7"/>
      <c r="O134" s="6"/>
      <c r="P134" s="14"/>
      <c r="Q134" s="15"/>
    </row>
    <row r="135" spans="1:17" ht="15" customHeight="1">
      <c r="A135" s="4" t="s">
        <v>22</v>
      </c>
      <c r="B135" s="4"/>
      <c r="C135" s="166" t="s">
        <v>21</v>
      </c>
      <c r="D135" s="51">
        <v>93.24</v>
      </c>
      <c r="E135" s="51"/>
      <c r="F135" s="58">
        <f>+SUM(D134:D135)</f>
        <v>1504.6</v>
      </c>
      <c r="G135" s="1"/>
      <c r="H135" s="31" t="s">
        <v>30</v>
      </c>
      <c r="I135" s="34"/>
      <c r="J135" s="35"/>
      <c r="L135" s="16"/>
      <c r="N135" s="7"/>
      <c r="O135" s="6"/>
      <c r="P135" s="14"/>
      <c r="Q135" s="15"/>
    </row>
    <row r="136" spans="1:17" ht="15" customHeight="1">
      <c r="A136" s="166" t="s">
        <v>436</v>
      </c>
      <c r="B136" s="4"/>
      <c r="C136" s="166" t="s">
        <v>21</v>
      </c>
      <c r="D136" s="51">
        <v>360.72</v>
      </c>
      <c r="E136" s="51"/>
      <c r="F136" s="58">
        <f>D136</f>
        <v>360.72</v>
      </c>
      <c r="G136" s="1"/>
      <c r="H136" s="117" t="s">
        <v>73</v>
      </c>
      <c r="I136" s="34"/>
      <c r="J136" s="35"/>
      <c r="L136" s="16"/>
      <c r="N136" s="7"/>
      <c r="O136" s="6"/>
      <c r="P136" s="14"/>
      <c r="Q136" s="15"/>
    </row>
    <row r="137" spans="1:17" ht="15" customHeight="1">
      <c r="A137" s="166" t="s">
        <v>1017</v>
      </c>
      <c r="B137" s="4"/>
      <c r="C137" s="166" t="s">
        <v>21</v>
      </c>
      <c r="D137" s="51">
        <v>279.58</v>
      </c>
      <c r="E137" s="51"/>
      <c r="F137" s="58">
        <f>D137</f>
        <v>279.58</v>
      </c>
      <c r="G137" s="1"/>
      <c r="H137" s="117"/>
      <c r="I137" s="34"/>
      <c r="J137" s="35"/>
      <c r="L137" s="16"/>
      <c r="N137" s="7"/>
      <c r="O137" s="6"/>
      <c r="P137" s="14"/>
      <c r="Q137" s="15"/>
    </row>
    <row r="138" spans="1:10" ht="15" customHeight="1">
      <c r="A138" s="166" t="s">
        <v>1122</v>
      </c>
      <c r="B138" s="4"/>
      <c r="C138" s="166" t="s">
        <v>21</v>
      </c>
      <c r="D138" s="51">
        <v>306.64</v>
      </c>
      <c r="E138" s="51"/>
      <c r="F138" s="58">
        <f>D138</f>
        <v>306.64</v>
      </c>
      <c r="G138" s="1"/>
      <c r="H138" s="117" t="s">
        <v>73</v>
      </c>
      <c r="I138" s="34"/>
      <c r="J138" s="35"/>
    </row>
    <row r="139" spans="1:10" ht="15" customHeight="1">
      <c r="A139" s="4" t="s">
        <v>24</v>
      </c>
      <c r="B139" s="4"/>
      <c r="C139" s="4"/>
      <c r="D139" s="51">
        <v>1424.59</v>
      </c>
      <c r="E139" s="51"/>
      <c r="F139" s="58"/>
      <c r="G139" s="1"/>
      <c r="H139" s="117"/>
      <c r="I139" s="34"/>
      <c r="J139" s="35"/>
    </row>
    <row r="140" spans="1:10" ht="15" customHeight="1">
      <c r="A140" s="4" t="s">
        <v>293</v>
      </c>
      <c r="B140" s="4"/>
      <c r="C140" s="166" t="s">
        <v>21</v>
      </c>
      <c r="D140" s="51">
        <v>0</v>
      </c>
      <c r="E140" s="51"/>
      <c r="F140" s="58">
        <f>+SUM(D139:D140)</f>
        <v>1424.59</v>
      </c>
      <c r="G140" s="1"/>
      <c r="H140" s="39" t="s">
        <v>31</v>
      </c>
      <c r="I140" s="34"/>
      <c r="J140" s="35"/>
    </row>
    <row r="141" spans="1:10" ht="15" customHeight="1">
      <c r="A141" s="166" t="s">
        <v>506</v>
      </c>
      <c r="B141" s="4"/>
      <c r="C141" s="166" t="s">
        <v>21</v>
      </c>
      <c r="D141" s="51">
        <v>308.95</v>
      </c>
      <c r="E141" s="51"/>
      <c r="F141" s="58">
        <f>D141</f>
        <v>308.95</v>
      </c>
      <c r="G141" s="1"/>
      <c r="H141" s="117" t="s">
        <v>73</v>
      </c>
      <c r="I141" s="34"/>
      <c r="J141" s="35"/>
    </row>
    <row r="142" spans="1:10" ht="15" customHeight="1">
      <c r="A142" s="166" t="s">
        <v>1123</v>
      </c>
      <c r="B142" s="4"/>
      <c r="C142" s="166" t="s">
        <v>21</v>
      </c>
      <c r="D142" s="51">
        <v>90.58</v>
      </c>
      <c r="E142" s="51"/>
      <c r="F142" s="58">
        <f>D142</f>
        <v>90.58</v>
      </c>
      <c r="G142" s="1"/>
      <c r="H142" s="117" t="s">
        <v>73</v>
      </c>
      <c r="I142" s="34"/>
      <c r="J142" s="35"/>
    </row>
    <row r="143" spans="1:10" ht="15" customHeight="1">
      <c r="A143" s="166" t="s">
        <v>325</v>
      </c>
      <c r="B143" s="4"/>
      <c r="C143" s="166" t="s">
        <v>21</v>
      </c>
      <c r="D143" s="50">
        <v>1018.94</v>
      </c>
      <c r="E143" s="51"/>
      <c r="F143" s="66">
        <f>D143</f>
        <v>1018.94</v>
      </c>
      <c r="G143" s="1"/>
      <c r="H143" s="117"/>
      <c r="I143" s="34"/>
      <c r="J143" s="35"/>
    </row>
    <row r="144" spans="1:8" ht="15">
      <c r="A144" s="4"/>
      <c r="B144" s="4"/>
      <c r="C144" s="4"/>
      <c r="D144" s="51"/>
      <c r="E144" s="51"/>
      <c r="F144" s="58"/>
      <c r="G144" s="1"/>
      <c r="H144" s="31"/>
    </row>
    <row r="145" spans="1:8" ht="15.75" thickBot="1">
      <c r="A145" s="48" t="s">
        <v>52</v>
      </c>
      <c r="B145" s="5"/>
      <c r="C145" s="4"/>
      <c r="D145" s="56">
        <f>SUM(D128:D143)</f>
        <v>11561.12</v>
      </c>
      <c r="E145" s="55"/>
      <c r="F145" s="56">
        <f>SUM(F128:F143)</f>
        <v>11561.12</v>
      </c>
      <c r="G145" s="1"/>
      <c r="H145" s="4"/>
    </row>
    <row r="146" spans="1:8" ht="15" thickTop="1">
      <c r="A146" s="4"/>
      <c r="B146" s="4"/>
      <c r="C146" s="5"/>
      <c r="D146" s="58"/>
      <c r="E146" s="58"/>
      <c r="F146" s="51"/>
      <c r="G146" s="32"/>
      <c r="H146" s="117"/>
    </row>
    <row r="147" spans="1:10" ht="15" customHeight="1">
      <c r="A147" s="48"/>
      <c r="B147" s="5"/>
      <c r="C147" s="4"/>
      <c r="D147" s="55"/>
      <c r="E147" s="55"/>
      <c r="F147" s="55"/>
      <c r="G147" s="1"/>
      <c r="H147" s="4"/>
      <c r="I147" s="34"/>
      <c r="J147" s="35"/>
    </row>
    <row r="148" spans="1:10" ht="15" customHeight="1">
      <c r="A148" s="89" t="s">
        <v>279</v>
      </c>
      <c r="B148" s="19"/>
      <c r="C148" s="13"/>
      <c r="D148" s="111"/>
      <c r="E148" s="13"/>
      <c r="F148" s="112"/>
      <c r="G148" s="13"/>
      <c r="H148" s="24"/>
      <c r="I148" s="34"/>
      <c r="J148" s="35"/>
    </row>
    <row r="149" spans="1:10" ht="15" customHeight="1">
      <c r="A149" s="171" t="s">
        <v>1317</v>
      </c>
      <c r="B149" s="4"/>
      <c r="C149" s="4"/>
      <c r="D149" s="55">
        <v>108.69</v>
      </c>
      <c r="E149" s="13"/>
      <c r="F149" s="112"/>
      <c r="G149" s="13"/>
      <c r="H149" s="170" t="s">
        <v>1318</v>
      </c>
      <c r="I149" s="34"/>
      <c r="J149" s="35"/>
    </row>
    <row r="150" spans="1:10" ht="15" customHeight="1">
      <c r="A150" s="171" t="s">
        <v>1319</v>
      </c>
      <c r="B150" s="4"/>
      <c r="C150" s="4"/>
      <c r="D150" s="50">
        <v>271.55</v>
      </c>
      <c r="E150" s="13"/>
      <c r="F150" s="112"/>
      <c r="G150" s="13"/>
      <c r="H150" s="170" t="s">
        <v>1320</v>
      </c>
      <c r="I150" s="34"/>
      <c r="J150" s="35"/>
    </row>
    <row r="151" spans="1:10" ht="15" customHeight="1">
      <c r="A151" s="19"/>
      <c r="B151" s="19"/>
      <c r="C151" s="13"/>
      <c r="D151" s="111"/>
      <c r="E151" s="13"/>
      <c r="F151" s="112"/>
      <c r="G151" s="13"/>
      <c r="H151" s="24"/>
      <c r="I151" s="34"/>
      <c r="J151" s="35"/>
    </row>
    <row r="152" spans="1:10" ht="15" customHeight="1" thickBot="1">
      <c r="A152" s="27" t="s">
        <v>280</v>
      </c>
      <c r="B152" s="19"/>
      <c r="C152" s="13"/>
      <c r="D152" s="111"/>
      <c r="E152" s="13"/>
      <c r="F152" s="97">
        <f>SUM(D149:D150)</f>
        <v>380.24</v>
      </c>
      <c r="G152" s="13"/>
      <c r="H152" s="24"/>
      <c r="I152" s="34"/>
      <c r="J152" s="35"/>
    </row>
    <row r="153" spans="1:10" ht="15" customHeight="1" thickTop="1">
      <c r="A153" s="27"/>
      <c r="B153" s="19"/>
      <c r="C153" s="13"/>
      <c r="D153" s="111"/>
      <c r="E153" s="13"/>
      <c r="G153" s="13"/>
      <c r="H153" s="24"/>
      <c r="I153" s="34"/>
      <c r="J153" s="35"/>
    </row>
    <row r="154" spans="1:10" ht="15" customHeight="1">
      <c r="A154" s="89" t="s">
        <v>33</v>
      </c>
      <c r="B154" s="19"/>
      <c r="C154" s="13"/>
      <c r="D154" s="111"/>
      <c r="E154" s="13"/>
      <c r="F154" s="112"/>
      <c r="G154" s="13"/>
      <c r="H154" s="24"/>
      <c r="I154" s="34"/>
      <c r="J154" s="35"/>
    </row>
    <row r="155" spans="1:10" ht="15" customHeight="1">
      <c r="A155" s="171" t="s">
        <v>1393</v>
      </c>
      <c r="B155" s="4"/>
      <c r="C155" s="166" t="s">
        <v>21</v>
      </c>
      <c r="D155" s="50">
        <v>1407.76</v>
      </c>
      <c r="E155" s="13"/>
      <c r="F155" s="112"/>
      <c r="G155" s="13"/>
      <c r="H155" s="170" t="s">
        <v>1394</v>
      </c>
      <c r="I155" s="34"/>
      <c r="J155" s="35"/>
    </row>
    <row r="156" spans="1:10" ht="15" customHeight="1">
      <c r="A156" s="19"/>
      <c r="B156" s="19"/>
      <c r="C156" s="13"/>
      <c r="D156" s="111"/>
      <c r="E156" s="13"/>
      <c r="F156" s="112"/>
      <c r="G156" s="13"/>
      <c r="H156" s="24"/>
      <c r="I156" s="34"/>
      <c r="J156" s="35"/>
    </row>
    <row r="157" spans="1:10" ht="15" customHeight="1" thickBot="1">
      <c r="A157" s="27" t="s">
        <v>45</v>
      </c>
      <c r="B157" s="19"/>
      <c r="C157" s="13"/>
      <c r="D157" s="111"/>
      <c r="E157" s="13"/>
      <c r="F157" s="97">
        <f>SUM(D155:D155)</f>
        <v>1407.76</v>
      </c>
      <c r="G157" s="13"/>
      <c r="H157" s="24"/>
      <c r="I157" s="34"/>
      <c r="J157" s="35"/>
    </row>
    <row r="158" spans="1:10" ht="15" customHeight="1" thickTop="1">
      <c r="A158" s="27"/>
      <c r="B158" s="19"/>
      <c r="C158" s="13"/>
      <c r="D158" s="111"/>
      <c r="E158" s="13"/>
      <c r="G158" s="13"/>
      <c r="H158" s="24"/>
      <c r="I158" s="34"/>
      <c r="J158" s="35"/>
    </row>
    <row r="159" spans="1:10" ht="15" customHeight="1">
      <c r="A159" s="89" t="s">
        <v>1395</v>
      </c>
      <c r="B159" s="19"/>
      <c r="C159" s="13"/>
      <c r="D159" s="111"/>
      <c r="E159" s="13"/>
      <c r="F159" s="112"/>
      <c r="G159" s="13"/>
      <c r="H159" s="24"/>
      <c r="I159" s="34"/>
      <c r="J159" s="35"/>
    </row>
    <row r="160" spans="1:10" ht="15" customHeight="1">
      <c r="A160" s="171" t="s">
        <v>750</v>
      </c>
      <c r="B160" s="4"/>
      <c r="C160" s="166" t="s">
        <v>21</v>
      </c>
      <c r="D160" s="50">
        <v>35</v>
      </c>
      <c r="E160" s="13"/>
      <c r="F160" s="112"/>
      <c r="G160" s="13"/>
      <c r="H160" s="170" t="s">
        <v>1396</v>
      </c>
      <c r="I160" s="34"/>
      <c r="J160" s="35"/>
    </row>
    <row r="161" spans="1:10" ht="15" customHeight="1">
      <c r="A161" s="19"/>
      <c r="B161" s="19"/>
      <c r="C161" s="13"/>
      <c r="D161" s="111"/>
      <c r="E161" s="13"/>
      <c r="F161" s="112"/>
      <c r="G161" s="13"/>
      <c r="H161" s="24"/>
      <c r="I161" s="34"/>
      <c r="J161" s="35"/>
    </row>
    <row r="162" spans="1:10" ht="15" customHeight="1" thickBot="1">
      <c r="A162" s="27" t="s">
        <v>1397</v>
      </c>
      <c r="B162" s="19"/>
      <c r="C162" s="13"/>
      <c r="D162" s="111"/>
      <c r="E162" s="13"/>
      <c r="F162" s="97">
        <f>SUM(D160:D160)</f>
        <v>35</v>
      </c>
      <c r="G162" s="13"/>
      <c r="H162" s="24"/>
      <c r="I162" s="34"/>
      <c r="J162" s="35"/>
    </row>
    <row r="163" spans="1:10" ht="15" customHeight="1" thickTop="1">
      <c r="A163" s="27"/>
      <c r="B163" s="19"/>
      <c r="C163" s="13"/>
      <c r="D163" s="111"/>
      <c r="E163" s="13"/>
      <c r="G163" s="13"/>
      <c r="H163" s="24"/>
      <c r="I163" s="34"/>
      <c r="J163" s="35"/>
    </row>
    <row r="164" spans="1:10" ht="15" customHeight="1">
      <c r="A164" s="89" t="s">
        <v>466</v>
      </c>
      <c r="B164" s="19"/>
      <c r="C164" s="13"/>
      <c r="D164" s="111"/>
      <c r="E164" s="13"/>
      <c r="F164" s="112"/>
      <c r="G164" s="13"/>
      <c r="H164" s="24"/>
      <c r="I164" s="34"/>
      <c r="J164" s="35"/>
    </row>
    <row r="165" spans="1:10" ht="15" customHeight="1">
      <c r="A165" s="171" t="s">
        <v>1321</v>
      </c>
      <c r="B165" s="4"/>
      <c r="C165" s="4"/>
      <c r="D165" s="50">
        <v>42.5</v>
      </c>
      <c r="E165" s="13"/>
      <c r="F165" s="112"/>
      <c r="G165" s="13"/>
      <c r="H165" s="170" t="s">
        <v>1322</v>
      </c>
      <c r="I165" s="34"/>
      <c r="J165" s="35"/>
    </row>
    <row r="166" spans="1:10" ht="15" customHeight="1">
      <c r="A166" s="19"/>
      <c r="B166" s="19"/>
      <c r="C166" s="13"/>
      <c r="D166" s="111"/>
      <c r="E166" s="13"/>
      <c r="F166" s="112"/>
      <c r="G166" s="13"/>
      <c r="H166" s="24"/>
      <c r="I166" s="34"/>
      <c r="J166" s="35"/>
    </row>
    <row r="167" spans="1:10" ht="15" customHeight="1" thickBot="1">
      <c r="A167" s="27" t="s">
        <v>667</v>
      </c>
      <c r="B167" s="19"/>
      <c r="C167" s="13"/>
      <c r="D167" s="111"/>
      <c r="E167" s="13"/>
      <c r="F167" s="97">
        <f>SUM(D165:D165)</f>
        <v>42.5</v>
      </c>
      <c r="G167" s="13"/>
      <c r="H167" s="24"/>
      <c r="I167" s="34"/>
      <c r="J167" s="35"/>
    </row>
    <row r="168" spans="1:10" ht="15" customHeight="1" thickTop="1">
      <c r="A168" s="27"/>
      <c r="B168" s="19"/>
      <c r="C168" s="13"/>
      <c r="D168" s="111"/>
      <c r="E168" s="13"/>
      <c r="G168" s="13"/>
      <c r="H168" s="24"/>
      <c r="I168" s="34"/>
      <c r="J168" s="35"/>
    </row>
    <row r="169" spans="1:10" ht="15" customHeight="1">
      <c r="A169" s="89" t="s">
        <v>107</v>
      </c>
      <c r="B169" s="19"/>
      <c r="C169" s="13"/>
      <c r="D169" s="111"/>
      <c r="E169" s="13"/>
      <c r="F169" s="112"/>
      <c r="G169" s="13"/>
      <c r="H169" s="24"/>
      <c r="I169" s="34"/>
      <c r="J169" s="35"/>
    </row>
    <row r="170" spans="1:10" ht="15" customHeight="1">
      <c r="A170" s="171" t="s">
        <v>445</v>
      </c>
      <c r="B170" s="4"/>
      <c r="C170" s="4"/>
      <c r="D170" s="50">
        <v>32</v>
      </c>
      <c r="E170" s="13"/>
      <c r="F170" s="112"/>
      <c r="G170" s="13"/>
      <c r="H170" s="170" t="s">
        <v>255</v>
      </c>
      <c r="I170" s="34"/>
      <c r="J170" s="35"/>
    </row>
    <row r="171" spans="1:10" ht="15" customHeight="1">
      <c r="A171" s="19"/>
      <c r="B171" s="19"/>
      <c r="C171" s="13"/>
      <c r="D171" s="111"/>
      <c r="E171" s="13"/>
      <c r="F171" s="112"/>
      <c r="G171" s="13"/>
      <c r="H171" s="24"/>
      <c r="I171" s="34"/>
      <c r="J171" s="35"/>
    </row>
    <row r="172" spans="1:10" ht="15" customHeight="1" thickBot="1">
      <c r="A172" s="27" t="s">
        <v>108</v>
      </c>
      <c r="B172" s="19"/>
      <c r="C172" s="13"/>
      <c r="D172" s="111"/>
      <c r="E172" s="13"/>
      <c r="F172" s="97">
        <f>SUM(D170:D170)</f>
        <v>32</v>
      </c>
      <c r="G172" s="13"/>
      <c r="H172" s="24"/>
      <c r="I172" s="34"/>
      <c r="J172" s="35"/>
    </row>
    <row r="173" spans="1:10" ht="15" customHeight="1" thickTop="1">
      <c r="A173" s="27"/>
      <c r="B173" s="19"/>
      <c r="C173" s="13"/>
      <c r="D173" s="111"/>
      <c r="E173" s="13"/>
      <c r="G173" s="13"/>
      <c r="H173" s="24"/>
      <c r="I173" s="34"/>
      <c r="J173" s="35"/>
    </row>
    <row r="174" spans="1:10" ht="15" customHeight="1">
      <c r="A174" s="89" t="s">
        <v>174</v>
      </c>
      <c r="B174" s="19"/>
      <c r="C174" s="13"/>
      <c r="D174" s="111"/>
      <c r="E174" s="13"/>
      <c r="F174" s="112"/>
      <c r="G174" s="13"/>
      <c r="H174" s="24"/>
      <c r="I174" s="34"/>
      <c r="J174" s="35"/>
    </row>
    <row r="175" spans="1:10" ht="15" customHeight="1">
      <c r="A175" s="171" t="s">
        <v>1323</v>
      </c>
      <c r="B175" s="4"/>
      <c r="C175" s="4"/>
      <c r="D175" s="50">
        <v>16643</v>
      </c>
      <c r="E175" s="13"/>
      <c r="F175" s="112"/>
      <c r="G175" s="13"/>
      <c r="H175" s="13" t="s">
        <v>0</v>
      </c>
      <c r="I175" s="34"/>
      <c r="J175" s="35"/>
    </row>
    <row r="176" spans="1:10" ht="15" customHeight="1">
      <c r="A176" s="19"/>
      <c r="B176" s="19"/>
      <c r="C176" s="13"/>
      <c r="D176" s="111"/>
      <c r="E176" s="13"/>
      <c r="F176" s="112"/>
      <c r="G176" s="13"/>
      <c r="H176" s="24"/>
      <c r="I176" s="34"/>
      <c r="J176" s="35"/>
    </row>
    <row r="177" spans="1:10" ht="15" customHeight="1" thickBot="1">
      <c r="A177" s="27" t="s">
        <v>175</v>
      </c>
      <c r="B177" s="19"/>
      <c r="C177" s="13"/>
      <c r="D177" s="111"/>
      <c r="E177" s="13"/>
      <c r="F177" s="97">
        <f>SUM(D175:D175)</f>
        <v>16643</v>
      </c>
      <c r="G177" s="13"/>
      <c r="H177" s="24"/>
      <c r="I177" s="34"/>
      <c r="J177" s="35"/>
    </row>
    <row r="178" spans="1:10" ht="15" customHeight="1" thickTop="1">
      <c r="A178" s="27"/>
      <c r="B178" s="19"/>
      <c r="C178" s="13"/>
      <c r="D178" s="111"/>
      <c r="E178" s="13"/>
      <c r="G178" s="13"/>
      <c r="H178" s="24"/>
      <c r="I178" s="34"/>
      <c r="J178" s="35"/>
    </row>
    <row r="179" spans="1:10" ht="15" customHeight="1">
      <c r="A179" s="89" t="s">
        <v>109</v>
      </c>
      <c r="B179" s="19"/>
      <c r="C179" s="13"/>
      <c r="D179" s="111"/>
      <c r="E179" s="13"/>
      <c r="F179" s="112"/>
      <c r="G179" s="13"/>
      <c r="H179" s="24"/>
      <c r="I179" s="34"/>
      <c r="J179" s="35"/>
    </row>
    <row r="180" spans="1:10" ht="15" customHeight="1">
      <c r="A180" s="171" t="s">
        <v>1324</v>
      </c>
      <c r="B180" s="4"/>
      <c r="C180" s="4"/>
      <c r="D180" s="55">
        <v>21</v>
      </c>
      <c r="E180" s="13"/>
      <c r="F180" s="112"/>
      <c r="G180" s="13"/>
      <c r="H180" s="170" t="s">
        <v>255</v>
      </c>
      <c r="I180" s="34"/>
      <c r="J180" s="35"/>
    </row>
    <row r="181" spans="1:10" ht="15" customHeight="1">
      <c r="A181" s="171" t="s">
        <v>1325</v>
      </c>
      <c r="B181" s="4"/>
      <c r="C181" s="4"/>
      <c r="D181" s="50">
        <v>21</v>
      </c>
      <c r="E181" s="13"/>
      <c r="F181" s="112"/>
      <c r="G181" s="13"/>
      <c r="H181" s="170" t="s">
        <v>255</v>
      </c>
      <c r="I181" s="34"/>
      <c r="J181" s="35"/>
    </row>
    <row r="182" spans="1:10" ht="15" customHeight="1">
      <c r="A182" s="19"/>
      <c r="B182" s="19"/>
      <c r="C182" s="13"/>
      <c r="D182" s="111"/>
      <c r="E182" s="13"/>
      <c r="F182" s="112"/>
      <c r="G182" s="13"/>
      <c r="H182" s="24"/>
      <c r="I182" s="34"/>
      <c r="J182" s="35"/>
    </row>
    <row r="183" spans="1:10" ht="15.75" thickBot="1">
      <c r="A183" s="27" t="s">
        <v>110</v>
      </c>
      <c r="B183" s="19"/>
      <c r="C183" s="13"/>
      <c r="D183" s="111"/>
      <c r="E183" s="13"/>
      <c r="F183" s="97">
        <f>SUM(D180:D181)</f>
        <v>42</v>
      </c>
      <c r="G183" s="13"/>
      <c r="H183" s="24"/>
      <c r="I183" s="34"/>
      <c r="J183" s="35"/>
    </row>
    <row r="184" spans="1:10" ht="15.75" thickTop="1">
      <c r="A184" s="27"/>
      <c r="B184" s="19"/>
      <c r="C184" s="13"/>
      <c r="D184" s="111"/>
      <c r="E184" s="13"/>
      <c r="G184" s="13"/>
      <c r="H184" s="24"/>
      <c r="I184" s="34"/>
      <c r="J184" s="35"/>
    </row>
    <row r="185" spans="1:10" ht="15">
      <c r="A185" s="89" t="s">
        <v>377</v>
      </c>
      <c r="B185" s="19"/>
      <c r="C185" s="13"/>
      <c r="D185" s="111"/>
      <c r="E185" s="13"/>
      <c r="F185" s="112"/>
      <c r="G185" s="13"/>
      <c r="H185" s="24"/>
      <c r="I185" s="34"/>
      <c r="J185" s="35"/>
    </row>
    <row r="186" spans="1:10" ht="15">
      <c r="A186" s="171" t="s">
        <v>1326</v>
      </c>
      <c r="B186" s="4"/>
      <c r="C186" s="166"/>
      <c r="D186" s="50">
        <v>42.37</v>
      </c>
      <c r="E186" s="13"/>
      <c r="F186" s="112"/>
      <c r="G186" s="13"/>
      <c r="H186" s="170" t="s">
        <v>103</v>
      </c>
      <c r="I186" s="34"/>
      <c r="J186" s="35"/>
    </row>
    <row r="187" spans="1:10" ht="15">
      <c r="A187" s="19"/>
      <c r="B187" s="19"/>
      <c r="C187" s="13"/>
      <c r="D187" s="111"/>
      <c r="E187" s="13"/>
      <c r="F187" s="112"/>
      <c r="G187" s="13"/>
      <c r="H187" s="24"/>
      <c r="I187" s="34"/>
      <c r="J187" s="35"/>
    </row>
    <row r="188" spans="1:10" ht="15.75" thickBot="1">
      <c r="A188" s="27" t="s">
        <v>378</v>
      </c>
      <c r="B188" s="19"/>
      <c r="C188" s="13"/>
      <c r="D188" s="111"/>
      <c r="E188" s="13"/>
      <c r="F188" s="97">
        <f>SUM(D186:D186)</f>
        <v>42.37</v>
      </c>
      <c r="G188" s="13"/>
      <c r="H188" s="24"/>
      <c r="I188" s="34"/>
      <c r="J188" s="35"/>
    </row>
    <row r="189" spans="1:10" ht="15.75" thickTop="1">
      <c r="A189" s="27"/>
      <c r="B189" s="19"/>
      <c r="C189" s="13"/>
      <c r="D189" s="111"/>
      <c r="E189" s="13"/>
      <c r="G189" s="13"/>
      <c r="H189" s="24"/>
      <c r="I189" s="34"/>
      <c r="J189" s="35"/>
    </row>
    <row r="190" spans="1:10" ht="15">
      <c r="A190" s="89" t="s">
        <v>168</v>
      </c>
      <c r="B190" s="19"/>
      <c r="C190" s="13"/>
      <c r="D190" s="111"/>
      <c r="E190" s="13"/>
      <c r="F190" s="112"/>
      <c r="G190" s="13"/>
      <c r="H190" s="24"/>
      <c r="I190" s="34"/>
      <c r="J190" s="35"/>
    </row>
    <row r="191" spans="1:10" ht="15">
      <c r="A191" s="171" t="s">
        <v>1327</v>
      </c>
      <c r="B191" s="4"/>
      <c r="C191" s="170"/>
      <c r="D191" s="50">
        <v>59.6</v>
      </c>
      <c r="E191" s="13"/>
      <c r="F191" s="112"/>
      <c r="G191" s="13"/>
      <c r="H191" s="170" t="s">
        <v>126</v>
      </c>
      <c r="I191" s="34"/>
      <c r="J191" s="35"/>
    </row>
    <row r="192" spans="1:10" ht="15">
      <c r="A192" s="19"/>
      <c r="B192" s="19"/>
      <c r="C192" s="13"/>
      <c r="D192" s="111"/>
      <c r="E192" s="13"/>
      <c r="F192" s="112"/>
      <c r="G192" s="13"/>
      <c r="H192" s="24"/>
      <c r="I192" s="34"/>
      <c r="J192" s="35"/>
    </row>
    <row r="193" spans="1:10" ht="15.75" thickBot="1">
      <c r="A193" s="27" t="s">
        <v>252</v>
      </c>
      <c r="B193" s="19"/>
      <c r="C193" s="13"/>
      <c r="D193" s="111"/>
      <c r="E193" s="13"/>
      <c r="F193" s="97">
        <f>SUM(D191)</f>
        <v>59.6</v>
      </c>
      <c r="G193" s="13"/>
      <c r="H193" s="13"/>
      <c r="I193" s="34"/>
      <c r="J193" s="35"/>
    </row>
    <row r="194" spans="1:10" ht="15.75" thickTop="1">
      <c r="A194" s="27"/>
      <c r="B194" s="19"/>
      <c r="C194" s="13"/>
      <c r="D194" s="111"/>
      <c r="E194" s="13"/>
      <c r="G194" s="13"/>
      <c r="H194" s="24"/>
      <c r="I194" s="34"/>
      <c r="J194" s="35"/>
    </row>
    <row r="195" spans="1:10" ht="15">
      <c r="A195" s="89" t="s">
        <v>1328</v>
      </c>
      <c r="B195" s="19"/>
      <c r="C195" s="13"/>
      <c r="D195" s="111"/>
      <c r="E195" s="13"/>
      <c r="F195" s="112"/>
      <c r="G195" s="13"/>
      <c r="H195" s="24"/>
      <c r="I195" s="34"/>
      <c r="J195" s="35"/>
    </row>
    <row r="196" spans="1:10" ht="15">
      <c r="A196" s="171" t="s">
        <v>1329</v>
      </c>
      <c r="B196" s="4"/>
      <c r="C196" s="13"/>
      <c r="D196" s="50">
        <v>150</v>
      </c>
      <c r="E196" s="13"/>
      <c r="F196" s="112"/>
      <c r="G196" s="13"/>
      <c r="H196" s="170" t="s">
        <v>1330</v>
      </c>
      <c r="I196" s="34"/>
      <c r="J196" s="35"/>
    </row>
    <row r="197" spans="1:10" ht="15">
      <c r="A197" s="19"/>
      <c r="B197" s="19"/>
      <c r="C197" s="13"/>
      <c r="D197" s="111"/>
      <c r="E197" s="13"/>
      <c r="F197" s="112"/>
      <c r="G197" s="13"/>
      <c r="H197" s="24"/>
      <c r="I197" s="34"/>
      <c r="J197" s="35"/>
    </row>
    <row r="198" spans="1:10" ht="15.75" thickBot="1">
      <c r="A198" s="27" t="s">
        <v>1331</v>
      </c>
      <c r="B198" s="19"/>
      <c r="C198" s="13"/>
      <c r="D198" s="111"/>
      <c r="E198" s="13"/>
      <c r="F198" s="97">
        <f>SUM(D196)</f>
        <v>150</v>
      </c>
      <c r="G198" s="13"/>
      <c r="H198" s="13"/>
      <c r="I198" s="34"/>
      <c r="J198" s="35"/>
    </row>
    <row r="199" spans="1:10" ht="15.75" thickTop="1">
      <c r="A199" s="27"/>
      <c r="B199" s="19"/>
      <c r="C199" s="13"/>
      <c r="D199" s="111"/>
      <c r="E199" s="13"/>
      <c r="G199" s="13"/>
      <c r="H199" s="24"/>
      <c r="I199" s="34"/>
      <c r="J199" s="35"/>
    </row>
    <row r="200" spans="1:10" ht="15">
      <c r="A200" s="89" t="s">
        <v>344</v>
      </c>
      <c r="B200" s="19"/>
      <c r="C200" s="13"/>
      <c r="D200" s="111"/>
      <c r="E200" s="13"/>
      <c r="F200" s="112"/>
      <c r="G200" s="13"/>
      <c r="H200" s="24"/>
      <c r="I200" s="34"/>
      <c r="J200" s="35"/>
    </row>
    <row r="201" spans="1:10" ht="15">
      <c r="A201" s="171" t="s">
        <v>456</v>
      </c>
      <c r="B201" s="4"/>
      <c r="C201" s="170"/>
      <c r="D201" s="50">
        <v>500</v>
      </c>
      <c r="E201" s="13"/>
      <c r="F201" s="112"/>
      <c r="G201" s="13"/>
      <c r="H201" s="170" t="s">
        <v>457</v>
      </c>
      <c r="I201" s="34"/>
      <c r="J201" s="35"/>
    </row>
    <row r="202" spans="1:10" ht="15">
      <c r="A202" s="19"/>
      <c r="B202" s="19"/>
      <c r="C202" s="13"/>
      <c r="D202" s="111"/>
      <c r="E202" s="13"/>
      <c r="F202" s="112"/>
      <c r="G202" s="13"/>
      <c r="H202" s="24"/>
      <c r="I202" s="34"/>
      <c r="J202" s="35"/>
    </row>
    <row r="203" spans="1:10" ht="15.75" thickBot="1">
      <c r="A203" s="27" t="s">
        <v>345</v>
      </c>
      <c r="B203" s="19"/>
      <c r="C203" s="13"/>
      <c r="D203" s="111"/>
      <c r="E203" s="13"/>
      <c r="F203" s="97">
        <f>SUM(D201)</f>
        <v>500</v>
      </c>
      <c r="G203" s="13"/>
      <c r="H203" s="13"/>
      <c r="I203" s="34"/>
      <c r="J203" s="35"/>
    </row>
    <row r="204" spans="1:10" ht="15.75" thickTop="1">
      <c r="A204" s="27"/>
      <c r="B204" s="19"/>
      <c r="C204" s="13"/>
      <c r="D204" s="111"/>
      <c r="E204" s="13"/>
      <c r="G204" s="13"/>
      <c r="H204" s="24"/>
      <c r="I204" s="34"/>
      <c r="J204" s="35"/>
    </row>
    <row r="205" spans="1:10" ht="15">
      <c r="A205" s="89" t="s">
        <v>326</v>
      </c>
      <c r="B205" s="19"/>
      <c r="C205" s="13"/>
      <c r="D205" s="111"/>
      <c r="E205" s="13"/>
      <c r="F205" s="112"/>
      <c r="G205" s="13"/>
      <c r="H205" s="24"/>
      <c r="I205" s="34"/>
      <c r="J205" s="35"/>
    </row>
    <row r="206" spans="1:10" ht="15">
      <c r="A206" s="171" t="s">
        <v>1348</v>
      </c>
      <c r="B206" s="4"/>
      <c r="C206" s="170"/>
      <c r="D206" s="50">
        <v>632.5</v>
      </c>
      <c r="E206" s="13"/>
      <c r="F206" s="112"/>
      <c r="G206" s="13"/>
      <c r="H206" s="170" t="s">
        <v>1349</v>
      </c>
      <c r="I206" s="34"/>
      <c r="J206" s="35"/>
    </row>
    <row r="207" spans="1:10" ht="15">
      <c r="A207" s="19"/>
      <c r="B207" s="19"/>
      <c r="C207" s="13"/>
      <c r="D207" s="111"/>
      <c r="E207" s="13"/>
      <c r="F207" s="112"/>
      <c r="G207" s="13"/>
      <c r="H207" s="24"/>
      <c r="I207" s="34"/>
      <c r="J207" s="35"/>
    </row>
    <row r="208" spans="1:10" ht="15.75" thickBot="1">
      <c r="A208" s="27" t="s">
        <v>327</v>
      </c>
      <c r="B208" s="19"/>
      <c r="C208" s="13"/>
      <c r="D208" s="111"/>
      <c r="E208" s="13"/>
      <c r="F208" s="97">
        <f>SUM(D206)</f>
        <v>632.5</v>
      </c>
      <c r="G208" s="13"/>
      <c r="H208" s="13"/>
      <c r="I208" s="34"/>
      <c r="J208" s="35"/>
    </row>
    <row r="209" spans="1:10" ht="15.75" thickTop="1">
      <c r="A209" s="27"/>
      <c r="B209" s="19"/>
      <c r="C209" s="13"/>
      <c r="D209" s="111"/>
      <c r="E209" s="13"/>
      <c r="G209" s="13"/>
      <c r="H209" s="24"/>
      <c r="I209" s="34"/>
      <c r="J209" s="35"/>
    </row>
    <row r="210" spans="1:10" ht="15">
      <c r="A210" s="89" t="s">
        <v>283</v>
      </c>
      <c r="B210" s="19"/>
      <c r="C210" s="13"/>
      <c r="D210" s="111"/>
      <c r="E210" s="13"/>
      <c r="F210" s="112"/>
      <c r="G210" s="13"/>
      <c r="H210" s="24"/>
      <c r="I210" s="34"/>
      <c r="J210" s="35"/>
    </row>
    <row r="211" spans="1:10" ht="15">
      <c r="A211" s="171" t="s">
        <v>1332</v>
      </c>
      <c r="B211" s="4"/>
      <c r="C211" s="13"/>
      <c r="D211" s="55">
        <v>319.08</v>
      </c>
      <c r="E211" s="13"/>
      <c r="F211" s="112"/>
      <c r="G211" s="13"/>
      <c r="H211" s="170" t="s">
        <v>447</v>
      </c>
      <c r="I211" s="34"/>
      <c r="J211" s="35"/>
    </row>
    <row r="212" spans="1:10" ht="15">
      <c r="A212" s="171" t="s">
        <v>1333</v>
      </c>
      <c r="B212" s="4"/>
      <c r="C212" s="13"/>
      <c r="D212" s="50">
        <v>180.61</v>
      </c>
      <c r="E212" s="13"/>
      <c r="F212" s="112"/>
      <c r="G212" s="13"/>
      <c r="H212" s="170" t="s">
        <v>446</v>
      </c>
      <c r="I212" s="34"/>
      <c r="J212" s="35"/>
    </row>
    <row r="213" spans="1:10" ht="15">
      <c r="A213" s="19"/>
      <c r="B213" s="19"/>
      <c r="C213" s="13"/>
      <c r="D213" s="111"/>
      <c r="E213" s="13"/>
      <c r="F213" s="112"/>
      <c r="G213" s="13"/>
      <c r="H213" s="24"/>
      <c r="I213" s="34"/>
      <c r="J213" s="35"/>
    </row>
    <row r="214" spans="1:10" ht="15.75" thickBot="1">
      <c r="A214" s="27" t="s">
        <v>274</v>
      </c>
      <c r="B214" s="19"/>
      <c r="C214" s="13"/>
      <c r="D214" s="111"/>
      <c r="E214" s="13"/>
      <c r="F214" s="97">
        <f>SUM(D211:D212)</f>
        <v>499.69</v>
      </c>
      <c r="G214" s="13"/>
      <c r="H214" s="13"/>
      <c r="I214" s="34"/>
      <c r="J214" s="35"/>
    </row>
    <row r="215" spans="1:10" ht="15" customHeight="1" thickTop="1">
      <c r="A215" s="5"/>
      <c r="B215" s="5"/>
      <c r="C215" s="4"/>
      <c r="D215" s="51"/>
      <c r="E215" s="51"/>
      <c r="F215" s="1"/>
      <c r="G215" s="1"/>
      <c r="H215" s="4"/>
      <c r="I215" s="4"/>
      <c r="J215" s="37"/>
    </row>
    <row r="216" spans="1:10" ht="15" customHeight="1">
      <c r="A216" s="49" t="s">
        <v>225</v>
      </c>
      <c r="B216" s="4"/>
      <c r="C216" s="4"/>
      <c r="D216" s="52"/>
      <c r="E216" s="52"/>
      <c r="F216" s="1"/>
      <c r="G216" s="1"/>
      <c r="H216" s="4"/>
      <c r="I216" s="38"/>
      <c r="J216" s="37"/>
    </row>
    <row r="217" spans="1:10" ht="15" customHeight="1">
      <c r="A217" s="166" t="s">
        <v>1334</v>
      </c>
      <c r="B217" s="4"/>
      <c r="C217" s="4"/>
      <c r="D217" s="55">
        <v>5.9</v>
      </c>
      <c r="E217" s="51"/>
      <c r="F217" s="58"/>
      <c r="G217" s="1"/>
      <c r="H217" s="166" t="s">
        <v>2</v>
      </c>
      <c r="I217" s="38"/>
      <c r="J217" s="37"/>
    </row>
    <row r="218" spans="1:10" ht="15" customHeight="1">
      <c r="A218" s="166" t="s">
        <v>1335</v>
      </c>
      <c r="B218" s="4"/>
      <c r="C218" s="4"/>
      <c r="D218" s="55">
        <v>11.8</v>
      </c>
      <c r="E218" s="51"/>
      <c r="F218" s="58"/>
      <c r="G218" s="1"/>
      <c r="H218" s="166" t="s">
        <v>2</v>
      </c>
      <c r="I218" s="38"/>
      <c r="J218" s="37"/>
    </row>
    <row r="219" spans="1:10" ht="15" customHeight="1">
      <c r="A219" s="166" t="s">
        <v>1336</v>
      </c>
      <c r="B219" s="4"/>
      <c r="C219" s="4"/>
      <c r="D219" s="50">
        <v>10.87</v>
      </c>
      <c r="E219" s="51"/>
      <c r="F219" s="58"/>
      <c r="G219" s="1"/>
      <c r="H219" s="166" t="s">
        <v>134</v>
      </c>
      <c r="I219" s="38"/>
      <c r="J219" s="37"/>
    </row>
    <row r="220" spans="1:10" ht="15" customHeight="1">
      <c r="A220" s="4"/>
      <c r="B220" s="4"/>
      <c r="C220" s="4"/>
      <c r="D220" s="51"/>
      <c r="E220" s="51"/>
      <c r="F220" s="58"/>
      <c r="G220" s="1"/>
      <c r="H220" s="4"/>
      <c r="I220" s="38"/>
      <c r="J220" s="37"/>
    </row>
    <row r="221" spans="1:10" ht="15" customHeight="1" thickBot="1">
      <c r="A221" s="48" t="s">
        <v>228</v>
      </c>
      <c r="B221" s="4"/>
      <c r="C221" s="4"/>
      <c r="D221" s="51"/>
      <c r="E221" s="51"/>
      <c r="F221" s="69">
        <f>SUM(D217:D219)</f>
        <v>28.57</v>
      </c>
      <c r="G221" s="1"/>
      <c r="H221" s="4"/>
      <c r="I221" s="38"/>
      <c r="J221" s="37"/>
    </row>
    <row r="222" spans="1:10" ht="15" customHeight="1" thickTop="1">
      <c r="A222" s="48"/>
      <c r="B222" s="4"/>
      <c r="C222" s="4"/>
      <c r="D222" s="51"/>
      <c r="E222" s="51"/>
      <c r="F222" s="87"/>
      <c r="G222" s="1"/>
      <c r="H222" s="4"/>
      <c r="I222" s="38"/>
      <c r="J222" s="37"/>
    </row>
    <row r="223" spans="1:10" ht="15" customHeight="1">
      <c r="A223" s="49" t="s">
        <v>232</v>
      </c>
      <c r="B223" s="4"/>
      <c r="C223" s="4"/>
      <c r="D223" s="52"/>
      <c r="E223" s="52"/>
      <c r="F223" s="1"/>
      <c r="G223" s="1"/>
      <c r="H223" s="4"/>
      <c r="I223" s="38"/>
      <c r="J223" s="37"/>
    </row>
    <row r="224" spans="1:10" ht="15" customHeight="1">
      <c r="A224" s="166" t="s">
        <v>1337</v>
      </c>
      <c r="B224" s="4"/>
      <c r="C224" s="4"/>
      <c r="D224" s="50">
        <v>367.2</v>
      </c>
      <c r="E224" s="51"/>
      <c r="F224" s="58"/>
      <c r="G224" s="1"/>
      <c r="H224" s="166" t="s">
        <v>1338</v>
      </c>
      <c r="I224" s="38"/>
      <c r="J224" s="37"/>
    </row>
    <row r="225" spans="1:10" ht="15" customHeight="1">
      <c r="A225" s="4"/>
      <c r="B225" s="4"/>
      <c r="C225" s="4"/>
      <c r="D225" s="51"/>
      <c r="E225" s="51"/>
      <c r="F225" s="58"/>
      <c r="G225" s="1"/>
      <c r="H225" s="4"/>
      <c r="I225" s="38"/>
      <c r="J225" s="37"/>
    </row>
    <row r="226" spans="1:10" ht="15" customHeight="1" thickBot="1">
      <c r="A226" s="48" t="s">
        <v>483</v>
      </c>
      <c r="B226" s="4"/>
      <c r="C226" s="4"/>
      <c r="D226" s="51"/>
      <c r="E226" s="51"/>
      <c r="F226" s="69">
        <f>SUM(D224:D224)</f>
        <v>367.2</v>
      </c>
      <c r="G226" s="1"/>
      <c r="H226" s="4"/>
      <c r="I226" s="38"/>
      <c r="J226" s="37"/>
    </row>
    <row r="227" spans="1:10" ht="15" customHeight="1" thickTop="1">
      <c r="A227" s="48"/>
      <c r="B227" s="4"/>
      <c r="C227" s="4"/>
      <c r="D227" s="51"/>
      <c r="E227" s="51"/>
      <c r="F227" s="87"/>
      <c r="G227" s="1"/>
      <c r="H227" s="4"/>
      <c r="I227" s="38"/>
      <c r="J227" s="37"/>
    </row>
    <row r="228" spans="1:10" ht="15" customHeight="1">
      <c r="A228" s="49" t="s">
        <v>1339</v>
      </c>
      <c r="B228" s="49"/>
      <c r="C228" s="10"/>
      <c r="D228" s="52"/>
      <c r="E228" s="52"/>
      <c r="F228" s="10"/>
      <c r="G228" s="10"/>
      <c r="H228" s="4"/>
      <c r="I228" s="4"/>
      <c r="J228" s="35"/>
    </row>
    <row r="229" spans="1:10" ht="15" customHeight="1">
      <c r="A229" s="166" t="s">
        <v>1340</v>
      </c>
      <c r="B229" s="4"/>
      <c r="C229" s="10"/>
      <c r="D229" s="50">
        <v>728</v>
      </c>
      <c r="E229" s="52"/>
      <c r="F229" s="10"/>
      <c r="G229" s="10"/>
      <c r="H229" s="166" t="s">
        <v>1341</v>
      </c>
      <c r="I229" s="4"/>
      <c r="J229" s="35"/>
    </row>
    <row r="230" spans="4:8" ht="14.25">
      <c r="D230" s="87"/>
      <c r="H230" s="13"/>
    </row>
    <row r="231" spans="1:10" ht="15" customHeight="1" thickBot="1">
      <c r="A231" s="48" t="s">
        <v>1342</v>
      </c>
      <c r="B231" s="42"/>
      <c r="C231" s="8"/>
      <c r="D231" s="23"/>
      <c r="E231" s="57"/>
      <c r="F231" s="65">
        <f>SUM(D229:D229)</f>
        <v>728</v>
      </c>
      <c r="G231" s="41"/>
      <c r="H231" s="4"/>
      <c r="I231" s="34"/>
      <c r="J231" s="35"/>
    </row>
    <row r="232" spans="1:10" ht="15" customHeight="1" thickTop="1">
      <c r="A232" s="5"/>
      <c r="B232" s="5"/>
      <c r="C232" s="8"/>
      <c r="D232" s="57"/>
      <c r="E232" s="57"/>
      <c r="F232" s="41"/>
      <c r="G232" s="41"/>
      <c r="H232" s="4"/>
      <c r="I232" s="34"/>
      <c r="J232" s="35"/>
    </row>
    <row r="233" spans="1:10" ht="15" customHeight="1">
      <c r="A233" s="49" t="s">
        <v>312</v>
      </c>
      <c r="B233" s="49"/>
      <c r="C233" s="10"/>
      <c r="D233" s="52"/>
      <c r="E233" s="52"/>
      <c r="F233" s="10"/>
      <c r="G233" s="10"/>
      <c r="H233" s="4"/>
      <c r="I233" s="34"/>
      <c r="J233" s="35"/>
    </row>
    <row r="234" spans="1:10" ht="15" customHeight="1">
      <c r="A234" s="166" t="s">
        <v>1398</v>
      </c>
      <c r="B234" s="4"/>
      <c r="C234" s="107" t="s">
        <v>21</v>
      </c>
      <c r="D234" s="50">
        <v>680.53</v>
      </c>
      <c r="E234" s="52"/>
      <c r="F234" s="10"/>
      <c r="G234" s="10"/>
      <c r="H234" s="166" t="s">
        <v>1399</v>
      </c>
      <c r="I234" s="34"/>
      <c r="J234" s="35"/>
    </row>
    <row r="235" spans="4:10" ht="15" customHeight="1">
      <c r="D235" s="87"/>
      <c r="H235" s="13"/>
      <c r="I235" s="34"/>
      <c r="J235" s="35"/>
    </row>
    <row r="236" spans="1:10" ht="15" customHeight="1" thickBot="1">
      <c r="A236" s="48" t="s">
        <v>1400</v>
      </c>
      <c r="B236" s="42"/>
      <c r="C236" s="8"/>
      <c r="D236" s="23"/>
      <c r="E236" s="57"/>
      <c r="F236" s="65">
        <f>SUM(D234:D234)</f>
        <v>680.53</v>
      </c>
      <c r="G236" s="41"/>
      <c r="H236" s="4"/>
      <c r="I236" s="34"/>
      <c r="J236" s="35"/>
    </row>
    <row r="237" spans="1:10" ht="15" customHeight="1" thickTop="1">
      <c r="A237" s="5"/>
      <c r="B237" s="5"/>
      <c r="C237" s="8"/>
      <c r="D237" s="57"/>
      <c r="E237" s="57"/>
      <c r="F237" s="41"/>
      <c r="G237" s="41"/>
      <c r="H237" s="4"/>
      <c r="I237" s="34"/>
      <c r="J237" s="35"/>
    </row>
    <row r="238" spans="1:10" ht="15" customHeight="1">
      <c r="A238" s="49" t="s">
        <v>1414</v>
      </c>
      <c r="B238" s="49"/>
      <c r="C238" s="10"/>
      <c r="D238" s="52"/>
      <c r="E238" s="52"/>
      <c r="F238" s="10"/>
      <c r="G238" s="10"/>
      <c r="H238" s="4"/>
      <c r="I238" s="34"/>
      <c r="J238" s="35"/>
    </row>
    <row r="239" spans="1:10" ht="15" customHeight="1">
      <c r="A239" s="166" t="s">
        <v>1329</v>
      </c>
      <c r="B239" s="4"/>
      <c r="C239" s="107" t="s">
        <v>21</v>
      </c>
      <c r="D239" s="50">
        <v>180</v>
      </c>
      <c r="E239" s="52"/>
      <c r="F239" s="10"/>
      <c r="G239" s="10"/>
      <c r="H239" s="166" t="s">
        <v>1415</v>
      </c>
      <c r="I239" s="34"/>
      <c r="J239" s="35"/>
    </row>
    <row r="240" spans="4:10" ht="15" customHeight="1">
      <c r="D240" s="87"/>
      <c r="H240" s="13"/>
      <c r="I240" s="34"/>
      <c r="J240" s="35"/>
    </row>
    <row r="241" spans="1:10" ht="15" customHeight="1" thickBot="1">
      <c r="A241" s="48" t="s">
        <v>1416</v>
      </c>
      <c r="B241" s="42"/>
      <c r="C241" s="8"/>
      <c r="D241" s="23"/>
      <c r="E241" s="57"/>
      <c r="F241" s="65">
        <f>SUM(D239:D239)</f>
        <v>180</v>
      </c>
      <c r="G241" s="41"/>
      <c r="H241" s="4"/>
      <c r="I241" s="34"/>
      <c r="J241" s="35"/>
    </row>
    <row r="242" spans="1:10" ht="15" customHeight="1" thickTop="1">
      <c r="A242" s="5"/>
      <c r="B242" s="5"/>
      <c r="C242" s="8"/>
      <c r="D242" s="57"/>
      <c r="E242" s="57"/>
      <c r="F242" s="41"/>
      <c r="G242" s="41"/>
      <c r="H242" s="4"/>
      <c r="I242" s="34"/>
      <c r="J242" s="35"/>
    </row>
    <row r="243" spans="1:10" ht="15" customHeight="1">
      <c r="A243" s="49" t="s">
        <v>1401</v>
      </c>
      <c r="B243" s="49"/>
      <c r="C243" s="10"/>
      <c r="D243" s="52"/>
      <c r="E243" s="52"/>
      <c r="F243" s="10"/>
      <c r="G243" s="10"/>
      <c r="H243" s="4"/>
      <c r="I243" s="34"/>
      <c r="J243" s="35"/>
    </row>
    <row r="244" spans="1:10" ht="15" customHeight="1">
      <c r="A244" s="166" t="s">
        <v>1402</v>
      </c>
      <c r="B244" s="4"/>
      <c r="C244" s="107" t="s">
        <v>21</v>
      </c>
      <c r="D244" s="50">
        <v>1034.89</v>
      </c>
      <c r="E244" s="52"/>
      <c r="F244" s="10"/>
      <c r="G244" s="10"/>
      <c r="H244" s="166" t="s">
        <v>1403</v>
      </c>
      <c r="I244" s="34"/>
      <c r="J244" s="35"/>
    </row>
    <row r="245" spans="4:10" ht="15" customHeight="1">
      <c r="D245" s="87"/>
      <c r="H245" s="13"/>
      <c r="I245" s="34"/>
      <c r="J245" s="35"/>
    </row>
    <row r="246" spans="1:10" ht="15" customHeight="1" thickBot="1">
      <c r="A246" s="48" t="s">
        <v>1404</v>
      </c>
      <c r="B246" s="42"/>
      <c r="C246" s="8"/>
      <c r="D246" s="23"/>
      <c r="E246" s="57"/>
      <c r="F246" s="65">
        <f>SUM(D244:D244)</f>
        <v>1034.89</v>
      </c>
      <c r="G246" s="41"/>
      <c r="H246" s="4"/>
      <c r="I246" s="34"/>
      <c r="J246" s="35"/>
    </row>
    <row r="247" spans="1:10" ht="15" customHeight="1" thickTop="1">
      <c r="A247" s="5"/>
      <c r="B247" s="5"/>
      <c r="C247" s="8"/>
      <c r="D247" s="57"/>
      <c r="E247" s="57"/>
      <c r="F247" s="41"/>
      <c r="G247" s="41"/>
      <c r="H247" s="4"/>
      <c r="I247" s="34"/>
      <c r="J247" s="35"/>
    </row>
    <row r="248" spans="1:10" ht="15" customHeight="1">
      <c r="A248" s="49" t="s">
        <v>1405</v>
      </c>
      <c r="B248" s="108"/>
      <c r="C248"/>
      <c r="E248" s="88"/>
      <c r="F248" s="88"/>
      <c r="G248"/>
      <c r="H248"/>
      <c r="I248" s="34"/>
      <c r="J248" s="35"/>
    </row>
    <row r="249" spans="1:10" ht="15" customHeight="1">
      <c r="A249" s="166" t="s">
        <v>1406</v>
      </c>
      <c r="B249" s="4"/>
      <c r="C249" t="s">
        <v>21</v>
      </c>
      <c r="D249" s="66">
        <v>510</v>
      </c>
      <c r="E249" s="88"/>
      <c r="F249" s="88"/>
      <c r="G249"/>
      <c r="H249" t="s">
        <v>1407</v>
      </c>
      <c r="I249" s="34"/>
      <c r="J249" s="35"/>
    </row>
    <row r="250" spans="1:10" ht="15" customHeight="1">
      <c r="A250"/>
      <c r="B250" s="108"/>
      <c r="C250"/>
      <c r="E250" s="88"/>
      <c r="F250" s="88"/>
      <c r="G250"/>
      <c r="H250"/>
      <c r="I250" s="34"/>
      <c r="J250" s="35"/>
    </row>
    <row r="251" spans="1:10" ht="15" customHeight="1" thickBot="1">
      <c r="A251" s="67" t="s">
        <v>1408</v>
      </c>
      <c r="B251" s="108"/>
      <c r="C251"/>
      <c r="E251" s="88"/>
      <c r="F251" s="68">
        <f>SUM(D249)</f>
        <v>510</v>
      </c>
      <c r="G251"/>
      <c r="H251"/>
      <c r="I251" s="34"/>
      <c r="J251" s="35"/>
    </row>
    <row r="252" spans="1:10" ht="15" customHeight="1" thickTop="1">
      <c r="A252" s="5"/>
      <c r="B252" s="5"/>
      <c r="C252" s="8"/>
      <c r="D252" s="57"/>
      <c r="E252" s="57"/>
      <c r="F252" s="41"/>
      <c r="G252" s="41"/>
      <c r="H252" s="4"/>
      <c r="I252" s="34"/>
      <c r="J252" s="35"/>
    </row>
    <row r="253" spans="1:6" ht="15" customHeight="1">
      <c r="A253" s="49" t="s">
        <v>277</v>
      </c>
      <c r="B253" s="108"/>
      <c r="E253" s="88"/>
      <c r="F253" s="88"/>
    </row>
    <row r="254" spans="1:8" ht="15" customHeight="1">
      <c r="A254" s="166" t="s">
        <v>1343</v>
      </c>
      <c r="B254" s="4"/>
      <c r="C254" t="s">
        <v>21</v>
      </c>
      <c r="D254" s="66">
        <v>211.1</v>
      </c>
      <c r="E254" s="88"/>
      <c r="F254" s="88"/>
      <c r="H254" t="s">
        <v>1344</v>
      </c>
    </row>
    <row r="255" spans="2:6" ht="15" customHeight="1">
      <c r="B255" s="108"/>
      <c r="E255" s="88"/>
      <c r="F255" s="88"/>
    </row>
    <row r="256" spans="1:6" ht="15" customHeight="1" thickBot="1">
      <c r="A256" s="67" t="s">
        <v>278</v>
      </c>
      <c r="B256" s="108"/>
      <c r="E256" s="88"/>
      <c r="F256" s="68">
        <f>SUM(D254)</f>
        <v>211.1</v>
      </c>
    </row>
    <row r="257" spans="1:10" ht="15" customHeight="1" thickTop="1">
      <c r="A257" s="48"/>
      <c r="B257" s="48"/>
      <c r="C257" s="4"/>
      <c r="D257" s="23"/>
      <c r="E257" s="87"/>
      <c r="F257" s="87"/>
      <c r="G257" s="1"/>
      <c r="H257" s="4"/>
      <c r="I257" s="34"/>
      <c r="J257" s="33"/>
    </row>
    <row r="258" spans="1:10" ht="15" customHeight="1">
      <c r="A258" s="49" t="s">
        <v>161</v>
      </c>
      <c r="B258" s="48"/>
      <c r="C258" s="4"/>
      <c r="D258" s="23"/>
      <c r="E258" s="87"/>
      <c r="F258" s="87"/>
      <c r="G258" s="1"/>
      <c r="H258" s="4"/>
      <c r="I258" s="34"/>
      <c r="J258" s="33"/>
    </row>
    <row r="259" spans="1:10" ht="15" customHeight="1">
      <c r="A259" s="166" t="s">
        <v>1345</v>
      </c>
      <c r="B259" s="4"/>
      <c r="C259" s="55"/>
      <c r="D259" s="55">
        <v>34.36</v>
      </c>
      <c r="E259" s="7"/>
      <c r="G259" s="23"/>
      <c r="H259" s="23" t="s">
        <v>214</v>
      </c>
      <c r="I259" s="34"/>
      <c r="J259" s="33"/>
    </row>
    <row r="260" spans="1:10" ht="15" customHeight="1">
      <c r="A260" s="170" t="s">
        <v>1346</v>
      </c>
      <c r="B260" s="3"/>
      <c r="C260" s="55"/>
      <c r="D260" s="55">
        <v>225.2</v>
      </c>
      <c r="E260" s="7"/>
      <c r="G260" s="23"/>
      <c r="H260" s="13" t="s">
        <v>212</v>
      </c>
      <c r="I260" s="34"/>
      <c r="J260" s="33"/>
    </row>
    <row r="261" spans="1:10" ht="15" customHeight="1">
      <c r="A261" s="166" t="s">
        <v>1347</v>
      </c>
      <c r="B261" s="3"/>
      <c r="C261" s="55"/>
      <c r="D261" s="50">
        <v>610.28</v>
      </c>
      <c r="E261" s="7"/>
      <c r="G261" s="23"/>
      <c r="H261" s="13" t="s">
        <v>213</v>
      </c>
      <c r="I261" s="34"/>
      <c r="J261" s="33"/>
    </row>
    <row r="262" spans="1:10" ht="15" customHeight="1">
      <c r="A262" s="166"/>
      <c r="B262" s="3"/>
      <c r="C262" s="55"/>
      <c r="D262" s="55"/>
      <c r="E262" s="7"/>
      <c r="G262" s="23"/>
      <c r="H262" s="13"/>
      <c r="I262" s="34"/>
      <c r="J262" s="33"/>
    </row>
    <row r="263" spans="1:10" ht="15" customHeight="1" thickBot="1">
      <c r="A263" s="48" t="s">
        <v>215</v>
      </c>
      <c r="B263" s="48"/>
      <c r="C263" s="4"/>
      <c r="D263" s="23"/>
      <c r="E263" s="61"/>
      <c r="F263" s="65">
        <f>SUM(D259:D261)</f>
        <v>869.8399999999999</v>
      </c>
      <c r="G263" s="25"/>
      <c r="H263" s="4"/>
      <c r="I263" s="34"/>
      <c r="J263" s="42"/>
    </row>
    <row r="264" spans="1:10" ht="15" customHeight="1" thickTop="1">
      <c r="A264" s="48"/>
      <c r="B264" s="48"/>
      <c r="C264" s="4"/>
      <c r="D264" s="23"/>
      <c r="E264" s="61"/>
      <c r="F264" s="61"/>
      <c r="G264" s="25"/>
      <c r="H264" s="4"/>
      <c r="I264" s="34"/>
      <c r="J264" s="42"/>
    </row>
    <row r="265" spans="1:10" ht="15" customHeight="1">
      <c r="A265" s="49" t="s">
        <v>162</v>
      </c>
      <c r="B265" s="5"/>
      <c r="C265" s="4"/>
      <c r="D265" s="57"/>
      <c r="E265" s="57"/>
      <c r="F265" s="25"/>
      <c r="G265" s="25"/>
      <c r="H265" s="4"/>
      <c r="I265" s="34"/>
      <c r="J265" s="42"/>
    </row>
    <row r="266" spans="1:10" ht="15" customHeight="1">
      <c r="A266" s="4" t="s">
        <v>79</v>
      </c>
      <c r="B266" s="4"/>
      <c r="C266" s="4"/>
      <c r="D266" s="50">
        <v>3173.22</v>
      </c>
      <c r="E266" s="52"/>
      <c r="F266" s="1"/>
      <c r="G266" s="1"/>
      <c r="H266" s="4" t="s">
        <v>299</v>
      </c>
      <c r="I266" s="11"/>
      <c r="J266" s="33"/>
    </row>
    <row r="267" spans="1:10" ht="15" customHeight="1">
      <c r="A267" s="4"/>
      <c r="B267" s="4"/>
      <c r="C267" s="4"/>
      <c r="D267" s="51"/>
      <c r="E267" s="52"/>
      <c r="F267" s="1"/>
      <c r="G267" s="1"/>
      <c r="H267" s="4"/>
      <c r="I267" s="11"/>
      <c r="J267" s="33"/>
    </row>
    <row r="268" spans="1:10" ht="15" customHeight="1" thickBot="1">
      <c r="A268" s="48" t="s">
        <v>222</v>
      </c>
      <c r="B268" s="5"/>
      <c r="C268" s="4"/>
      <c r="D268" s="57"/>
      <c r="E268" s="57"/>
      <c r="F268" s="97">
        <f>SUM(D266:D266)</f>
        <v>3173.22</v>
      </c>
      <c r="G268" s="1"/>
      <c r="H268" s="4"/>
      <c r="I268" s="11"/>
      <c r="J268" s="33"/>
    </row>
    <row r="269" spans="1:10" ht="15" customHeight="1" thickTop="1">
      <c r="A269" s="48"/>
      <c r="B269" s="5"/>
      <c r="C269" s="4"/>
      <c r="D269" s="57"/>
      <c r="E269" s="57"/>
      <c r="G269" s="1"/>
      <c r="H269" s="4"/>
      <c r="I269" s="11"/>
      <c r="J269" s="33"/>
    </row>
    <row r="270" spans="1:12" ht="15" customHeight="1">
      <c r="A270" s="49" t="s">
        <v>102</v>
      </c>
      <c r="B270" s="5"/>
      <c r="C270" s="4"/>
      <c r="D270" s="57"/>
      <c r="E270" s="57"/>
      <c r="G270" s="1"/>
      <c r="H270" s="4"/>
      <c r="I270" s="4"/>
      <c r="J270" s="9"/>
      <c r="L270" s="23"/>
    </row>
    <row r="271" spans="1:12" ht="15" customHeight="1">
      <c r="A271" s="166" t="s">
        <v>1350</v>
      </c>
      <c r="B271" s="4"/>
      <c r="C271" s="4"/>
      <c r="D271" s="58">
        <v>29.23</v>
      </c>
      <c r="E271" s="58"/>
      <c r="H271" s="176" t="s">
        <v>259</v>
      </c>
      <c r="I271" s="4"/>
      <c r="J271" s="9"/>
      <c r="L271" s="23"/>
    </row>
    <row r="272" spans="1:12" ht="15" customHeight="1">
      <c r="A272" s="166" t="s">
        <v>1351</v>
      </c>
      <c r="B272" s="4"/>
      <c r="C272" s="4"/>
      <c r="D272" s="58">
        <v>8.3</v>
      </c>
      <c r="E272" s="58"/>
      <c r="H272" s="176" t="s">
        <v>42</v>
      </c>
      <c r="I272" s="4"/>
      <c r="J272" s="9"/>
      <c r="L272" s="23"/>
    </row>
    <row r="273" spans="1:12" ht="15" customHeight="1">
      <c r="A273" s="166" t="s">
        <v>1352</v>
      </c>
      <c r="B273" s="4"/>
      <c r="C273" s="4"/>
      <c r="D273" s="66">
        <v>137.88</v>
      </c>
      <c r="E273" s="58"/>
      <c r="H273" s="176" t="s">
        <v>1353</v>
      </c>
      <c r="I273" s="4"/>
      <c r="J273" s="9"/>
      <c r="L273" s="23"/>
    </row>
    <row r="274" spans="1:12" ht="15" customHeight="1">
      <c r="A274" s="4"/>
      <c r="B274" s="4"/>
      <c r="C274" s="4"/>
      <c r="D274" s="58"/>
      <c r="E274" s="58"/>
      <c r="F274" s="1"/>
      <c r="G274" s="1"/>
      <c r="H274" s="33"/>
      <c r="I274" s="4"/>
      <c r="J274" s="9"/>
      <c r="L274" s="23"/>
    </row>
    <row r="275" spans="1:12" ht="15" customHeight="1" thickBot="1">
      <c r="A275" s="48" t="s">
        <v>105</v>
      </c>
      <c r="B275" s="48"/>
      <c r="C275" s="4"/>
      <c r="D275" s="23"/>
      <c r="E275" s="87"/>
      <c r="F275" s="69">
        <f>SUM(D271:D273)</f>
        <v>175.41</v>
      </c>
      <c r="G275" s="1"/>
      <c r="H275" s="33"/>
      <c r="I275" s="4"/>
      <c r="J275" s="9"/>
      <c r="L275" s="23"/>
    </row>
    <row r="276" spans="1:12" ht="15" customHeight="1" thickTop="1">
      <c r="A276" s="48"/>
      <c r="B276" s="48"/>
      <c r="C276" s="4"/>
      <c r="D276" s="100"/>
      <c r="E276" s="87"/>
      <c r="F276" s="87"/>
      <c r="G276" s="1"/>
      <c r="H276" s="33"/>
      <c r="I276" s="4"/>
      <c r="J276" s="9"/>
      <c r="L276" s="23"/>
    </row>
    <row r="277" spans="1:12" ht="15" customHeight="1">
      <c r="A277" s="49" t="s">
        <v>1354</v>
      </c>
      <c r="B277" s="108"/>
      <c r="C277"/>
      <c r="E277" s="88"/>
      <c r="F277" s="88"/>
      <c r="G277"/>
      <c r="H277"/>
      <c r="I277" s="4"/>
      <c r="J277" s="9"/>
      <c r="L277" s="23"/>
    </row>
    <row r="278" spans="1:12" ht="15" customHeight="1">
      <c r="A278" s="166" t="s">
        <v>750</v>
      </c>
      <c r="B278" s="4"/>
      <c r="C278"/>
      <c r="D278" s="66">
        <v>20</v>
      </c>
      <c r="E278" s="88"/>
      <c r="F278" s="88"/>
      <c r="G278"/>
      <c r="H278" t="s">
        <v>1355</v>
      </c>
      <c r="I278" s="4"/>
      <c r="J278" s="9"/>
      <c r="L278" s="23"/>
    </row>
    <row r="279" spans="1:12" ht="15" customHeight="1">
      <c r="A279"/>
      <c r="B279" s="108"/>
      <c r="C279"/>
      <c r="E279" s="88"/>
      <c r="F279" s="88"/>
      <c r="G279"/>
      <c r="H279"/>
      <c r="I279" s="4"/>
      <c r="J279" s="9"/>
      <c r="L279" s="23"/>
    </row>
    <row r="280" spans="1:12" ht="15" customHeight="1" thickBot="1">
      <c r="A280" s="67" t="s">
        <v>1356</v>
      </c>
      <c r="B280" s="108"/>
      <c r="C280"/>
      <c r="E280" s="88"/>
      <c r="F280" s="68">
        <f>SUM(D278:D278)</f>
        <v>20</v>
      </c>
      <c r="G280"/>
      <c r="H280"/>
      <c r="I280" s="4"/>
      <c r="J280" s="9"/>
      <c r="L280" s="23"/>
    </row>
    <row r="281" spans="1:12" ht="15" customHeight="1" thickTop="1">
      <c r="A281" s="67"/>
      <c r="B281" s="108"/>
      <c r="C281"/>
      <c r="E281" s="88"/>
      <c r="F281" s="88"/>
      <c r="G281"/>
      <c r="H281"/>
      <c r="I281" s="4"/>
      <c r="J281" s="9"/>
      <c r="L281" s="23"/>
    </row>
    <row r="282" spans="1:12" ht="15" customHeight="1">
      <c r="A282" s="49" t="s">
        <v>342</v>
      </c>
      <c r="B282" s="108"/>
      <c r="C282"/>
      <c r="E282" s="88"/>
      <c r="F282" s="88"/>
      <c r="G282"/>
      <c r="H282"/>
      <c r="I282" s="4"/>
      <c r="J282" s="9"/>
      <c r="L282" s="23"/>
    </row>
    <row r="283" spans="1:12" ht="15" customHeight="1">
      <c r="A283" s="166" t="s">
        <v>1409</v>
      </c>
      <c r="B283" s="4"/>
      <c r="C283" t="s">
        <v>21</v>
      </c>
      <c r="D283" s="66">
        <v>138.59</v>
      </c>
      <c r="E283" s="88"/>
      <c r="F283" s="88"/>
      <c r="G283"/>
      <c r="H283" t="s">
        <v>1410</v>
      </c>
      <c r="I283" s="4"/>
      <c r="J283" s="9"/>
      <c r="L283" s="23"/>
    </row>
    <row r="284" spans="1:12" ht="15" customHeight="1">
      <c r="A284"/>
      <c r="B284" s="108"/>
      <c r="C284"/>
      <c r="E284" s="88"/>
      <c r="F284" s="88"/>
      <c r="G284"/>
      <c r="H284"/>
      <c r="I284" s="4"/>
      <c r="J284" s="9"/>
      <c r="L284" s="23"/>
    </row>
    <row r="285" spans="1:12" ht="15" customHeight="1" thickBot="1">
      <c r="A285" s="67" t="s">
        <v>1411</v>
      </c>
      <c r="B285" s="108"/>
      <c r="C285"/>
      <c r="E285" s="88"/>
      <c r="F285" s="68">
        <f>SUM(D283)</f>
        <v>138.59</v>
      </c>
      <c r="G285"/>
      <c r="H285"/>
      <c r="I285" s="4"/>
      <c r="J285" s="9"/>
      <c r="L285" s="23"/>
    </row>
    <row r="286" spans="1:12" ht="15" customHeight="1" thickTop="1">
      <c r="A286" s="67"/>
      <c r="B286" s="108"/>
      <c r="C286"/>
      <c r="E286" s="88"/>
      <c r="F286" s="88"/>
      <c r="G286"/>
      <c r="H286"/>
      <c r="I286" s="4"/>
      <c r="J286" s="9"/>
      <c r="L286" s="23"/>
    </row>
    <row r="287" spans="1:12" ht="15" customHeight="1">
      <c r="A287" s="49" t="s">
        <v>1357</v>
      </c>
      <c r="B287" s="108"/>
      <c r="C287"/>
      <c r="E287" s="88"/>
      <c r="F287" s="88"/>
      <c r="G287"/>
      <c r="H287"/>
      <c r="I287" s="4"/>
      <c r="J287" s="9"/>
      <c r="L287" s="23"/>
    </row>
    <row r="288" spans="1:12" ht="15" customHeight="1">
      <c r="A288" s="166" t="s">
        <v>1358</v>
      </c>
      <c r="B288" s="4"/>
      <c r="C288"/>
      <c r="D288" s="66">
        <v>631.94</v>
      </c>
      <c r="E288" s="88"/>
      <c r="F288" s="88"/>
      <c r="G288"/>
      <c r="H288" t="s">
        <v>1359</v>
      </c>
      <c r="I288" s="4"/>
      <c r="J288" s="9"/>
      <c r="L288" s="23"/>
    </row>
    <row r="289" spans="1:12" ht="15" customHeight="1">
      <c r="A289"/>
      <c r="B289" s="108"/>
      <c r="C289"/>
      <c r="E289" s="88"/>
      <c r="F289" s="88"/>
      <c r="G289"/>
      <c r="H289"/>
      <c r="I289" s="4"/>
      <c r="J289" s="9"/>
      <c r="L289" s="23"/>
    </row>
    <row r="290" spans="1:12" ht="15" customHeight="1" thickBot="1">
      <c r="A290" s="67" t="s">
        <v>1360</v>
      </c>
      <c r="B290" s="108"/>
      <c r="C290"/>
      <c r="E290" s="88"/>
      <c r="F290" s="68">
        <f>SUM(D288)</f>
        <v>631.94</v>
      </c>
      <c r="G290"/>
      <c r="H290"/>
      <c r="I290" s="4"/>
      <c r="J290" s="9"/>
      <c r="L290" s="23"/>
    </row>
    <row r="291" spans="1:12" ht="15" customHeight="1" thickTop="1">
      <c r="A291" s="67"/>
      <c r="B291" s="108"/>
      <c r="C291"/>
      <c r="E291" s="88"/>
      <c r="F291" s="88"/>
      <c r="G291"/>
      <c r="H291"/>
      <c r="I291" s="4"/>
      <c r="J291" s="9"/>
      <c r="L291" s="23"/>
    </row>
    <row r="292" spans="1:12" ht="15" customHeight="1">
      <c r="A292" s="49" t="s">
        <v>484</v>
      </c>
      <c r="B292" s="108"/>
      <c r="C292"/>
      <c r="E292" s="88"/>
      <c r="F292" s="88"/>
      <c r="G292"/>
      <c r="H292"/>
      <c r="I292" s="4"/>
      <c r="J292" s="9"/>
      <c r="L292" s="23"/>
    </row>
    <row r="293" spans="1:12" ht="15" customHeight="1">
      <c r="A293" s="166" t="s">
        <v>1412</v>
      </c>
      <c r="B293" s="4"/>
      <c r="C293" t="s">
        <v>21</v>
      </c>
      <c r="D293" s="66">
        <v>731.5</v>
      </c>
      <c r="E293" s="88"/>
      <c r="F293" s="88"/>
      <c r="G293"/>
      <c r="H293" t="s">
        <v>126</v>
      </c>
      <c r="I293" s="4"/>
      <c r="J293" s="9"/>
      <c r="L293" s="23"/>
    </row>
    <row r="294" spans="1:12" ht="15" customHeight="1">
      <c r="A294"/>
      <c r="B294" s="108"/>
      <c r="C294"/>
      <c r="E294" s="88"/>
      <c r="F294" s="88"/>
      <c r="G294"/>
      <c r="H294"/>
      <c r="I294" s="4"/>
      <c r="J294" s="9"/>
      <c r="L294" s="23"/>
    </row>
    <row r="295" spans="1:12" ht="15" customHeight="1" thickBot="1">
      <c r="A295" s="67" t="s">
        <v>1413</v>
      </c>
      <c r="B295" s="108"/>
      <c r="C295"/>
      <c r="E295" s="88"/>
      <c r="F295" s="68">
        <f>SUM(D293)</f>
        <v>731.5</v>
      </c>
      <c r="G295"/>
      <c r="H295"/>
      <c r="I295" s="4"/>
      <c r="J295" s="9"/>
      <c r="L295" s="23"/>
    </row>
    <row r="296" spans="1:12" ht="15" customHeight="1" thickTop="1">
      <c r="A296" s="67"/>
      <c r="B296" s="108"/>
      <c r="C296"/>
      <c r="E296" s="88"/>
      <c r="F296" s="88"/>
      <c r="G296"/>
      <c r="H296"/>
      <c r="I296" s="4"/>
      <c r="J296" s="9"/>
      <c r="L296" s="23"/>
    </row>
    <row r="297" spans="1:11" ht="15" customHeight="1">
      <c r="A297" s="49" t="s">
        <v>253</v>
      </c>
      <c r="B297" s="4"/>
      <c r="C297" s="4"/>
      <c r="D297" s="52"/>
      <c r="E297" s="52"/>
      <c r="F297" s="1"/>
      <c r="G297" s="1"/>
      <c r="H297" s="4"/>
      <c r="I297" s="34"/>
      <c r="J297" s="9"/>
      <c r="K297" s="29"/>
    </row>
    <row r="298" spans="1:11" ht="15" customHeight="1">
      <c r="A298" s="166" t="s">
        <v>1361</v>
      </c>
      <c r="B298" s="4"/>
      <c r="C298" s="4"/>
      <c r="D298" s="51">
        <v>52.15</v>
      </c>
      <c r="E298" s="52"/>
      <c r="F298" s="1"/>
      <c r="G298" s="1"/>
      <c r="H298" s="166" t="s">
        <v>1362</v>
      </c>
      <c r="I298" s="34"/>
      <c r="J298" s="9"/>
      <c r="K298" s="29"/>
    </row>
    <row r="299" spans="1:11" ht="15" customHeight="1">
      <c r="A299" s="166" t="s">
        <v>1363</v>
      </c>
      <c r="B299" s="4"/>
      <c r="C299" s="4"/>
      <c r="D299" s="51">
        <v>24.85</v>
      </c>
      <c r="E299" s="52"/>
      <c r="F299" s="1"/>
      <c r="G299" s="1"/>
      <c r="H299" s="4" t="s">
        <v>46</v>
      </c>
      <c r="I299" s="34"/>
      <c r="J299" s="9"/>
      <c r="K299" s="29"/>
    </row>
    <row r="300" spans="1:11" ht="15" customHeight="1">
      <c r="A300" s="166" t="s">
        <v>1364</v>
      </c>
      <c r="B300" s="4"/>
      <c r="C300" s="4"/>
      <c r="D300" s="55">
        <v>172.6</v>
      </c>
      <c r="E300" s="52"/>
      <c r="F300" s="1"/>
      <c r="G300" s="1"/>
      <c r="H300" s="166" t="s">
        <v>1365</v>
      </c>
      <c r="I300" s="34"/>
      <c r="J300" s="9"/>
      <c r="K300" s="29"/>
    </row>
    <row r="301" spans="1:11" ht="15" customHeight="1">
      <c r="A301" s="166" t="s">
        <v>1366</v>
      </c>
      <c r="B301" s="4"/>
      <c r="C301" s="4"/>
      <c r="D301" s="55">
        <v>28.72</v>
      </c>
      <c r="E301" s="52"/>
      <c r="F301" s="1"/>
      <c r="G301" s="1"/>
      <c r="H301" s="166" t="s">
        <v>1365</v>
      </c>
      <c r="I301" s="34"/>
      <c r="J301" s="9"/>
      <c r="K301" s="29"/>
    </row>
    <row r="302" spans="1:11" ht="15" customHeight="1">
      <c r="A302" s="166" t="s">
        <v>1367</v>
      </c>
      <c r="B302" s="4"/>
      <c r="C302" s="4"/>
      <c r="D302" s="55">
        <v>297.92</v>
      </c>
      <c r="E302" s="52"/>
      <c r="F302" s="1"/>
      <c r="G302" s="1"/>
      <c r="H302" s="166" t="s">
        <v>46</v>
      </c>
      <c r="I302" s="34"/>
      <c r="J302" s="9"/>
      <c r="K302" s="29"/>
    </row>
    <row r="303" spans="1:11" ht="15" customHeight="1">
      <c r="A303" s="166" t="s">
        <v>1368</v>
      </c>
      <c r="B303" s="4"/>
      <c r="C303" s="4"/>
      <c r="D303" s="55">
        <v>793.05</v>
      </c>
      <c r="E303" s="52"/>
      <c r="F303" s="1"/>
      <c r="G303" s="1"/>
      <c r="H303" s="166" t="s">
        <v>46</v>
      </c>
      <c r="I303" s="34"/>
      <c r="J303" s="9"/>
      <c r="K303" s="29"/>
    </row>
    <row r="304" spans="1:11" ht="15" customHeight="1">
      <c r="A304" s="166" t="s">
        <v>1369</v>
      </c>
      <c r="B304" s="4"/>
      <c r="C304" s="4"/>
      <c r="D304" s="55">
        <v>37.5</v>
      </c>
      <c r="E304" s="52"/>
      <c r="F304" s="1"/>
      <c r="G304" s="1"/>
      <c r="H304" s="166" t="s">
        <v>198</v>
      </c>
      <c r="I304" s="34"/>
      <c r="J304" s="9"/>
      <c r="K304" s="29"/>
    </row>
    <row r="305" spans="1:11" ht="15" customHeight="1">
      <c r="A305" s="166" t="s">
        <v>1370</v>
      </c>
      <c r="B305" s="4"/>
      <c r="C305" s="4"/>
      <c r="D305" s="55">
        <v>77.02</v>
      </c>
      <c r="E305" s="52"/>
      <c r="F305" s="1"/>
      <c r="G305" s="1"/>
      <c r="H305" s="166" t="s">
        <v>234</v>
      </c>
      <c r="I305" s="34"/>
      <c r="J305" s="9"/>
      <c r="K305" s="29"/>
    </row>
    <row r="306" spans="1:11" ht="15" customHeight="1">
      <c r="A306" s="166" t="s">
        <v>1370</v>
      </c>
      <c r="B306" s="4"/>
      <c r="C306" s="4"/>
      <c r="D306" s="55">
        <v>55.64</v>
      </c>
      <c r="E306" s="52"/>
      <c r="F306" s="1"/>
      <c r="G306" s="1"/>
      <c r="H306" s="166" t="s">
        <v>234</v>
      </c>
      <c r="I306" s="34"/>
      <c r="J306" s="9"/>
      <c r="K306" s="29"/>
    </row>
    <row r="307" spans="1:11" ht="15" customHeight="1">
      <c r="A307" s="166" t="s">
        <v>1373</v>
      </c>
      <c r="B307" s="4"/>
      <c r="C307" s="4"/>
      <c r="D307" s="55">
        <v>96.55</v>
      </c>
      <c r="E307" s="52"/>
      <c r="F307" s="1"/>
      <c r="G307" s="1"/>
      <c r="H307" s="166" t="s">
        <v>1374</v>
      </c>
      <c r="I307" s="34"/>
      <c r="J307" s="9"/>
      <c r="K307" s="29"/>
    </row>
    <row r="308" spans="1:11" ht="15" customHeight="1">
      <c r="A308" s="166" t="s">
        <v>1371</v>
      </c>
      <c r="B308" s="4"/>
      <c r="C308" s="4"/>
      <c r="D308" s="55">
        <v>17.38</v>
      </c>
      <c r="E308" s="52"/>
      <c r="F308" s="1"/>
      <c r="G308" s="1"/>
      <c r="H308" s="166" t="s">
        <v>234</v>
      </c>
      <c r="I308" s="34"/>
      <c r="J308" s="9"/>
      <c r="K308" s="29"/>
    </row>
    <row r="309" spans="1:11" ht="15" customHeight="1">
      <c r="A309" s="166" t="s">
        <v>1371</v>
      </c>
      <c r="B309" s="4"/>
      <c r="C309" s="4"/>
      <c r="D309" s="55">
        <v>19.95</v>
      </c>
      <c r="E309" s="52"/>
      <c r="F309" s="1"/>
      <c r="G309" s="1"/>
      <c r="H309" s="166" t="s">
        <v>234</v>
      </c>
      <c r="I309" s="34"/>
      <c r="J309" s="9"/>
      <c r="K309" s="29"/>
    </row>
    <row r="310" spans="1:11" ht="15" customHeight="1">
      <c r="A310" s="166" t="s">
        <v>1372</v>
      </c>
      <c r="B310" s="4"/>
      <c r="C310" s="4"/>
      <c r="D310" s="50">
        <v>417.54</v>
      </c>
      <c r="E310" s="52"/>
      <c r="F310" s="1"/>
      <c r="G310" s="1"/>
      <c r="H310" s="166" t="s">
        <v>46</v>
      </c>
      <c r="I310" s="34"/>
      <c r="J310" s="9"/>
      <c r="K310" s="29"/>
    </row>
    <row r="311" spans="1:11" ht="15" customHeight="1">
      <c r="A311" s="4"/>
      <c r="B311" s="4"/>
      <c r="C311" s="4"/>
      <c r="D311" s="52"/>
      <c r="E311" s="52"/>
      <c r="F311" s="1"/>
      <c r="G311" s="1"/>
      <c r="H311" s="4"/>
      <c r="I311" s="34"/>
      <c r="J311" s="9"/>
      <c r="K311" s="29"/>
    </row>
    <row r="312" spans="1:11" ht="15" customHeight="1" thickBot="1">
      <c r="A312" s="48" t="s">
        <v>254</v>
      </c>
      <c r="B312" s="5"/>
      <c r="C312" s="4"/>
      <c r="D312" s="53"/>
      <c r="E312" s="53"/>
      <c r="F312" s="45">
        <f>SUM(D298:D310)</f>
        <v>2090.8700000000003</v>
      </c>
      <c r="G312" s="32"/>
      <c r="H312" s="4"/>
      <c r="I312" s="34"/>
      <c r="J312" s="9"/>
      <c r="K312" s="29"/>
    </row>
    <row r="313" spans="1:11" ht="15" customHeight="1" thickTop="1">
      <c r="A313" s="48"/>
      <c r="B313" s="5"/>
      <c r="C313" s="4"/>
      <c r="D313" s="53"/>
      <c r="E313" s="53"/>
      <c r="F313" s="28"/>
      <c r="G313" s="32"/>
      <c r="H313" s="4"/>
      <c r="I313" s="34"/>
      <c r="J313" s="9"/>
      <c r="K313" s="29"/>
    </row>
    <row r="314" spans="1:11" ht="15" customHeight="1">
      <c r="A314" s="49" t="s">
        <v>491</v>
      </c>
      <c r="B314" s="108"/>
      <c r="C314"/>
      <c r="E314" s="88"/>
      <c r="F314" s="88"/>
      <c r="G314"/>
      <c r="H314"/>
      <c r="I314" s="34"/>
      <c r="J314" s="9"/>
      <c r="K314" s="29"/>
    </row>
    <row r="315" spans="1:11" ht="15" customHeight="1">
      <c r="A315" s="166" t="s">
        <v>1375</v>
      </c>
      <c r="B315" s="4"/>
      <c r="C315"/>
      <c r="D315" s="66">
        <v>234.38</v>
      </c>
      <c r="E315" s="88"/>
      <c r="F315" s="88"/>
      <c r="G315"/>
      <c r="H315" t="s">
        <v>1376</v>
      </c>
      <c r="I315" s="34"/>
      <c r="J315" s="9"/>
      <c r="K315" s="29"/>
    </row>
    <row r="316" spans="1:11" ht="15" customHeight="1">
      <c r="A316"/>
      <c r="B316" s="108"/>
      <c r="C316"/>
      <c r="E316" s="88"/>
      <c r="F316" s="88"/>
      <c r="G316"/>
      <c r="H316"/>
      <c r="I316" s="34"/>
      <c r="J316" s="9"/>
      <c r="K316" s="29"/>
    </row>
    <row r="317" spans="1:11" ht="15" customHeight="1" thickBot="1">
      <c r="A317" s="67" t="s">
        <v>1377</v>
      </c>
      <c r="B317" s="108"/>
      <c r="C317"/>
      <c r="E317" s="88"/>
      <c r="F317" s="68">
        <f>SUM(D315)</f>
        <v>234.38</v>
      </c>
      <c r="G317"/>
      <c r="H317"/>
      <c r="I317" s="34"/>
      <c r="J317" s="9"/>
      <c r="K317" s="29"/>
    </row>
    <row r="318" spans="1:11" ht="15" customHeight="1" thickTop="1">
      <c r="A318" s="48"/>
      <c r="B318" s="5"/>
      <c r="C318" s="4"/>
      <c r="D318" s="53"/>
      <c r="E318" s="53"/>
      <c r="F318" s="28"/>
      <c r="G318" s="32"/>
      <c r="H318" s="4"/>
      <c r="I318" s="34"/>
      <c r="J318" s="9"/>
      <c r="K318" s="29"/>
    </row>
    <row r="319" spans="1:11" ht="15" customHeight="1">
      <c r="A319" s="49" t="s">
        <v>371</v>
      </c>
      <c r="B319" s="5"/>
      <c r="C319" s="4"/>
      <c r="D319" s="53"/>
      <c r="E319" s="53"/>
      <c r="F319" s="28"/>
      <c r="G319" s="32"/>
      <c r="H319" s="4"/>
      <c r="I319" s="34"/>
      <c r="J319" s="9"/>
      <c r="K319" s="29"/>
    </row>
    <row r="320" spans="1:11" ht="15" customHeight="1">
      <c r="A320" s="4" t="s">
        <v>67</v>
      </c>
      <c r="B320" s="4"/>
      <c r="C320" s="23"/>
      <c r="D320" s="101">
        <v>327.9</v>
      </c>
      <c r="E320" s="53"/>
      <c r="F320" s="28"/>
      <c r="G320" s="32"/>
      <c r="H320" s="166" t="s">
        <v>363</v>
      </c>
      <c r="I320" s="34"/>
      <c r="J320" s="9"/>
      <c r="K320" s="29"/>
    </row>
    <row r="321" spans="1:11" ht="15" customHeight="1">
      <c r="A321" s="48"/>
      <c r="B321" s="5"/>
      <c r="C321" s="4"/>
      <c r="D321" s="23"/>
      <c r="E321" s="53"/>
      <c r="F321" s="28"/>
      <c r="G321" s="32"/>
      <c r="H321" s="4"/>
      <c r="I321" s="34"/>
      <c r="J321" s="9"/>
      <c r="K321" s="29"/>
    </row>
    <row r="322" spans="1:11" ht="15" customHeight="1" thickBot="1">
      <c r="A322" s="48" t="s">
        <v>372</v>
      </c>
      <c r="B322" s="5"/>
      <c r="C322" s="4"/>
      <c r="D322" s="53"/>
      <c r="E322" s="53"/>
      <c r="F322" s="121">
        <f>SUM(D320:D320)</f>
        <v>327.9</v>
      </c>
      <c r="G322" s="32"/>
      <c r="H322" s="4"/>
      <c r="I322" s="34"/>
      <c r="J322" s="9"/>
      <c r="K322" s="29"/>
    </row>
    <row r="323" spans="1:11" ht="15" customHeight="1" thickTop="1">
      <c r="A323" s="48"/>
      <c r="B323" s="5"/>
      <c r="C323" s="4"/>
      <c r="D323" s="53"/>
      <c r="E323" s="53"/>
      <c r="F323" s="28"/>
      <c r="G323" s="32"/>
      <c r="H323" s="4"/>
      <c r="I323" s="34"/>
      <c r="J323" s="9"/>
      <c r="K323" s="29"/>
    </row>
    <row r="324" spans="1:11" ht="15" customHeight="1">
      <c r="A324" s="49" t="s">
        <v>48</v>
      </c>
      <c r="B324" s="5"/>
      <c r="C324" s="4"/>
      <c r="D324" s="53"/>
      <c r="E324" s="53"/>
      <c r="F324" s="28"/>
      <c r="G324" s="32"/>
      <c r="H324" s="4"/>
      <c r="I324" s="34"/>
      <c r="J324" s="9"/>
      <c r="K324" s="29"/>
    </row>
    <row r="325" spans="1:11" ht="15" customHeight="1">
      <c r="A325" s="4" t="s">
        <v>67</v>
      </c>
      <c r="B325" s="4"/>
      <c r="C325" s="184" t="s">
        <v>21</v>
      </c>
      <c r="D325" s="100">
        <v>1591.4</v>
      </c>
      <c r="E325" s="53"/>
      <c r="F325" s="28"/>
      <c r="G325" s="32"/>
      <c r="H325" s="4" t="s">
        <v>78</v>
      </c>
      <c r="I325" s="34"/>
      <c r="J325" s="9"/>
      <c r="K325" s="29"/>
    </row>
    <row r="326" spans="1:11" ht="15" customHeight="1">
      <c r="A326" s="4" t="s">
        <v>68</v>
      </c>
      <c r="B326" s="4"/>
      <c r="C326" s="184" t="s">
        <v>21</v>
      </c>
      <c r="D326" s="101">
        <v>1400.27</v>
      </c>
      <c r="E326" s="53"/>
      <c r="F326" s="28"/>
      <c r="G326" s="32"/>
      <c r="H326" s="4" t="s">
        <v>78</v>
      </c>
      <c r="I326" s="34"/>
      <c r="J326" s="9"/>
      <c r="K326" s="29"/>
    </row>
    <row r="327" spans="1:11" ht="15" customHeight="1">
      <c r="A327" s="48"/>
      <c r="B327" s="5"/>
      <c r="C327" s="4"/>
      <c r="D327" s="23"/>
      <c r="E327" s="53"/>
      <c r="F327" s="28"/>
      <c r="G327" s="32"/>
      <c r="H327" s="4"/>
      <c r="I327" s="34"/>
      <c r="J327" s="9"/>
      <c r="K327" s="29"/>
    </row>
    <row r="328" spans="1:11" ht="15" customHeight="1" thickBot="1">
      <c r="A328" s="48" t="s">
        <v>49</v>
      </c>
      <c r="B328" s="5"/>
      <c r="C328" s="4"/>
      <c r="D328" s="53"/>
      <c r="E328" s="53"/>
      <c r="F328" s="121">
        <f>SUM(D325:D326)</f>
        <v>2991.67</v>
      </c>
      <c r="G328" s="32"/>
      <c r="H328" s="4"/>
      <c r="I328" s="34"/>
      <c r="J328" s="9"/>
      <c r="K328" s="29"/>
    </row>
    <row r="329" spans="1:11" ht="15" customHeight="1" thickTop="1">
      <c r="A329" s="48"/>
      <c r="B329" s="5"/>
      <c r="C329" s="4"/>
      <c r="D329" s="53"/>
      <c r="E329" s="53"/>
      <c r="F329" s="28"/>
      <c r="G329" s="32"/>
      <c r="H329" s="4"/>
      <c r="I329" s="34"/>
      <c r="J329" s="9"/>
      <c r="K329" s="29"/>
    </row>
    <row r="330" spans="1:11" ht="15" customHeight="1">
      <c r="A330" s="49" t="s">
        <v>229</v>
      </c>
      <c r="B330" s="49"/>
      <c r="C330" s="4"/>
      <c r="D330" s="51"/>
      <c r="E330" s="51"/>
      <c r="F330" s="1"/>
      <c r="G330" s="1"/>
      <c r="H330" s="4"/>
      <c r="I330" s="34"/>
      <c r="J330" s="9"/>
      <c r="K330" s="29"/>
    </row>
    <row r="331" spans="1:11" ht="15" customHeight="1">
      <c r="A331" s="4" t="s">
        <v>50</v>
      </c>
      <c r="B331" s="4"/>
      <c r="C331" s="4"/>
      <c r="D331" s="50">
        <v>304.2</v>
      </c>
      <c r="E331" s="51"/>
      <c r="F331" s="1"/>
      <c r="G331" s="1"/>
      <c r="H331" s="166" t="s">
        <v>1378</v>
      </c>
      <c r="I331" s="34"/>
      <c r="J331" s="9"/>
      <c r="K331" s="29"/>
    </row>
    <row r="332" spans="1:11" ht="15" customHeight="1">
      <c r="A332" s="4"/>
      <c r="B332" s="4"/>
      <c r="C332" s="43"/>
      <c r="D332" s="59"/>
      <c r="E332" s="59"/>
      <c r="F332" s="44"/>
      <c r="G332" s="44"/>
      <c r="H332" s="36"/>
      <c r="I332" s="34"/>
      <c r="J332" s="9"/>
      <c r="K332" s="29"/>
    </row>
    <row r="333" spans="1:11" ht="15" customHeight="1" thickBot="1">
      <c r="A333" s="48" t="s">
        <v>230</v>
      </c>
      <c r="B333" s="48"/>
      <c r="C333" s="4"/>
      <c r="D333" s="23"/>
      <c r="E333" s="55"/>
      <c r="F333" s="56">
        <f>SUM(D331:D331)</f>
        <v>304.2</v>
      </c>
      <c r="G333" s="1"/>
      <c r="H333" s="23"/>
      <c r="I333" s="34"/>
      <c r="J333" s="9"/>
      <c r="K333" s="29"/>
    </row>
    <row r="334" spans="1:11" ht="15" customHeight="1" thickTop="1">
      <c r="A334" s="48"/>
      <c r="B334" s="48"/>
      <c r="C334" s="4"/>
      <c r="D334" s="23"/>
      <c r="E334" s="55"/>
      <c r="F334" s="55"/>
      <c r="G334" s="1"/>
      <c r="H334" s="23"/>
      <c r="I334" s="34"/>
      <c r="J334" s="9"/>
      <c r="K334" s="29"/>
    </row>
    <row r="335" spans="1:11" ht="15" customHeight="1">
      <c r="A335" s="49" t="s">
        <v>1379</v>
      </c>
      <c r="B335" s="49"/>
      <c r="C335" s="4"/>
      <c r="D335" s="51"/>
      <c r="E335" s="51"/>
      <c r="F335" s="1"/>
      <c r="G335" s="1"/>
      <c r="H335" s="4"/>
      <c r="I335" s="34"/>
      <c r="J335" s="9"/>
      <c r="K335" s="29"/>
    </row>
    <row r="336" spans="1:11" ht="15" customHeight="1">
      <c r="A336" s="166" t="s">
        <v>1380</v>
      </c>
      <c r="B336" s="4"/>
      <c r="C336" s="4"/>
      <c r="D336" s="50">
        <v>270.5</v>
      </c>
      <c r="E336" s="51"/>
      <c r="F336" s="1"/>
      <c r="G336" s="1"/>
      <c r="H336" s="166" t="s">
        <v>1381</v>
      </c>
      <c r="I336" s="34"/>
      <c r="J336" s="9"/>
      <c r="K336" s="29"/>
    </row>
    <row r="337" spans="1:11" ht="15" customHeight="1">
      <c r="A337" s="4"/>
      <c r="B337" s="4"/>
      <c r="C337" s="43"/>
      <c r="D337" s="59"/>
      <c r="E337" s="59"/>
      <c r="F337" s="44"/>
      <c r="G337" s="44"/>
      <c r="H337" s="36"/>
      <c r="I337" s="34"/>
      <c r="J337" s="9"/>
      <c r="K337" s="29"/>
    </row>
    <row r="338" spans="1:11" ht="15" customHeight="1" thickBot="1">
      <c r="A338" s="48" t="s">
        <v>1382</v>
      </c>
      <c r="B338" s="48"/>
      <c r="C338" s="4"/>
      <c r="D338" s="23"/>
      <c r="E338" s="55"/>
      <c r="F338" s="56">
        <f>SUM(D336:D336)</f>
        <v>270.5</v>
      </c>
      <c r="G338" s="1"/>
      <c r="H338" s="23"/>
      <c r="I338" s="34"/>
      <c r="J338" s="9"/>
      <c r="K338" s="29"/>
    </row>
    <row r="339" spans="1:11" ht="15" customHeight="1" thickTop="1">
      <c r="A339" s="48"/>
      <c r="B339" s="48"/>
      <c r="C339" s="4"/>
      <c r="D339" s="23"/>
      <c r="E339" s="55"/>
      <c r="F339" s="55"/>
      <c r="G339" s="1"/>
      <c r="H339" s="23"/>
      <c r="I339" s="34"/>
      <c r="J339" s="9"/>
      <c r="K339" s="29"/>
    </row>
    <row r="340" spans="1:11" ht="15" customHeight="1">
      <c r="A340" s="49" t="s">
        <v>257</v>
      </c>
      <c r="B340" s="49"/>
      <c r="C340" s="4"/>
      <c r="D340" s="51"/>
      <c r="E340" s="51"/>
      <c r="F340" s="1"/>
      <c r="G340" s="1"/>
      <c r="H340" s="4"/>
      <c r="I340" s="34"/>
      <c r="J340" s="9"/>
      <c r="K340" s="29"/>
    </row>
    <row r="341" spans="1:11" ht="15" customHeight="1">
      <c r="A341" s="166" t="s">
        <v>1417</v>
      </c>
      <c r="B341" s="4"/>
      <c r="C341" s="166" t="s">
        <v>21</v>
      </c>
      <c r="D341" s="50">
        <v>219.82</v>
      </c>
      <c r="E341" s="51"/>
      <c r="F341" s="1"/>
      <c r="G341" s="1"/>
      <c r="H341" s="166" t="s">
        <v>259</v>
      </c>
      <c r="I341" s="34"/>
      <c r="J341" s="9"/>
      <c r="K341" s="29"/>
    </row>
    <row r="342" spans="1:11" ht="15" customHeight="1">
      <c r="A342" s="4"/>
      <c r="B342" s="4"/>
      <c r="C342" s="43"/>
      <c r="D342" s="59"/>
      <c r="E342" s="59"/>
      <c r="F342" s="44"/>
      <c r="G342" s="44"/>
      <c r="H342" s="36"/>
      <c r="I342" s="34"/>
      <c r="J342" s="9"/>
      <c r="K342" s="29"/>
    </row>
    <row r="343" spans="1:11" ht="15" customHeight="1" thickBot="1">
      <c r="A343" s="48" t="s">
        <v>258</v>
      </c>
      <c r="B343" s="48"/>
      <c r="C343" s="4"/>
      <c r="D343" s="23"/>
      <c r="E343" s="55"/>
      <c r="F343" s="56">
        <f>SUM(D341:D341)</f>
        <v>219.82</v>
      </c>
      <c r="G343" s="1"/>
      <c r="H343" s="23"/>
      <c r="I343" s="34"/>
      <c r="J343" s="9"/>
      <c r="K343" s="29"/>
    </row>
    <row r="344" spans="1:11" ht="15" customHeight="1" thickTop="1">
      <c r="A344" s="48"/>
      <c r="B344" s="48"/>
      <c r="C344" s="4"/>
      <c r="D344" s="23"/>
      <c r="E344" s="55"/>
      <c r="F344" s="55"/>
      <c r="G344" s="1"/>
      <c r="H344" s="23"/>
      <c r="I344" s="34"/>
      <c r="J344" s="9"/>
      <c r="K344" s="29"/>
    </row>
    <row r="345" spans="1:11" ht="15" customHeight="1">
      <c r="A345" s="49" t="s">
        <v>74</v>
      </c>
      <c r="B345" s="49"/>
      <c r="C345" s="4"/>
      <c r="D345" s="51"/>
      <c r="E345" s="51"/>
      <c r="F345" s="1"/>
      <c r="G345" s="1"/>
      <c r="H345" s="4"/>
      <c r="I345" s="34"/>
      <c r="J345" s="9"/>
      <c r="K345" s="29"/>
    </row>
    <row r="346" spans="1:11" ht="15" customHeight="1">
      <c r="A346" s="166" t="s">
        <v>1418</v>
      </c>
      <c r="B346" s="4"/>
      <c r="C346" s="166" t="s">
        <v>21</v>
      </c>
      <c r="D346" s="50">
        <v>889.1</v>
      </c>
      <c r="E346" s="51"/>
      <c r="F346" s="1"/>
      <c r="G346" s="1"/>
      <c r="H346" s="166" t="s">
        <v>1419</v>
      </c>
      <c r="I346" s="34"/>
      <c r="J346" s="9"/>
      <c r="K346" s="29"/>
    </row>
    <row r="347" spans="1:11" ht="15" customHeight="1">
      <c r="A347" s="4"/>
      <c r="B347" s="4"/>
      <c r="C347" s="43"/>
      <c r="D347" s="59"/>
      <c r="E347" s="59"/>
      <c r="F347" s="44"/>
      <c r="G347" s="44"/>
      <c r="H347" s="36"/>
      <c r="I347" s="34"/>
      <c r="J347" s="9"/>
      <c r="K347" s="29"/>
    </row>
    <row r="348" spans="1:11" ht="15" customHeight="1" thickBot="1">
      <c r="A348" s="48" t="s">
        <v>485</v>
      </c>
      <c r="B348" s="48"/>
      <c r="C348" s="4"/>
      <c r="D348" s="23"/>
      <c r="E348" s="55"/>
      <c r="F348" s="56">
        <f>SUM(D346:D346)</f>
        <v>889.1</v>
      </c>
      <c r="G348" s="1"/>
      <c r="H348" s="23"/>
      <c r="I348" s="34"/>
      <c r="J348" s="9"/>
      <c r="K348" s="29"/>
    </row>
    <row r="349" spans="1:11" ht="15" customHeight="1" thickTop="1">
      <c r="A349" s="48"/>
      <c r="B349" s="48"/>
      <c r="C349" s="4"/>
      <c r="D349" s="23"/>
      <c r="E349" s="55"/>
      <c r="F349" s="55"/>
      <c r="G349" s="1"/>
      <c r="H349" s="23"/>
      <c r="I349" s="34"/>
      <c r="J349" s="9"/>
      <c r="K349" s="29"/>
    </row>
    <row r="350" spans="1:11" ht="15" customHeight="1">
      <c r="A350" s="49" t="s">
        <v>1383</v>
      </c>
      <c r="B350" s="5"/>
      <c r="C350" s="13"/>
      <c r="D350" s="23"/>
      <c r="E350" s="23"/>
      <c r="F350" s="23"/>
      <c r="G350" s="23"/>
      <c r="H350" s="23"/>
      <c r="I350" s="34"/>
      <c r="J350" s="35"/>
      <c r="K350" s="29"/>
    </row>
    <row r="351" spans="1:11" ht="15" customHeight="1">
      <c r="A351" s="166" t="s">
        <v>1384</v>
      </c>
      <c r="B351" s="4"/>
      <c r="C351" s="170"/>
      <c r="D351" s="64">
        <v>85</v>
      </c>
      <c r="E351" s="61"/>
      <c r="F351" s="25"/>
      <c r="G351" s="25"/>
      <c r="H351" s="170" t="s">
        <v>1385</v>
      </c>
      <c r="I351" s="34"/>
      <c r="J351" s="35"/>
      <c r="K351" s="29"/>
    </row>
    <row r="352" spans="1:11" ht="15" customHeight="1">
      <c r="A352" s="49"/>
      <c r="B352" s="5"/>
      <c r="C352" s="13"/>
      <c r="D352" s="61"/>
      <c r="E352" s="61"/>
      <c r="F352" s="25"/>
      <c r="G352" s="25"/>
      <c r="H352" s="13"/>
      <c r="I352" s="34"/>
      <c r="J352" s="35"/>
      <c r="K352" s="29"/>
    </row>
    <row r="353" spans="1:11" ht="15" customHeight="1" thickBot="1">
      <c r="A353" s="48" t="s">
        <v>1386</v>
      </c>
      <c r="B353" s="5"/>
      <c r="C353" s="13"/>
      <c r="D353" s="61"/>
      <c r="E353" s="61"/>
      <c r="F353" s="46">
        <f>SUM(D351)</f>
        <v>85</v>
      </c>
      <c r="G353" s="25"/>
      <c r="H353" s="13"/>
      <c r="I353" s="34"/>
      <c r="J353" s="35"/>
      <c r="K353" s="29"/>
    </row>
    <row r="354" spans="1:11" ht="15" customHeight="1" thickTop="1">
      <c r="A354" s="48"/>
      <c r="B354" s="5"/>
      <c r="C354" s="13"/>
      <c r="D354" s="61"/>
      <c r="E354" s="61"/>
      <c r="F354" s="25"/>
      <c r="G354" s="25"/>
      <c r="H354" s="13"/>
      <c r="I354" s="34"/>
      <c r="J354" s="35"/>
      <c r="K354" s="29"/>
    </row>
    <row r="355" spans="1:11" ht="15" customHeight="1">
      <c r="A355" s="49" t="s">
        <v>452</v>
      </c>
      <c r="B355" s="5"/>
      <c r="C355" s="4"/>
      <c r="D355" s="53"/>
      <c r="E355" s="53"/>
      <c r="F355" s="28"/>
      <c r="G355" s="32"/>
      <c r="H355" s="4"/>
      <c r="I355" s="34"/>
      <c r="J355" s="35"/>
      <c r="K355" s="29"/>
    </row>
    <row r="356" spans="1:11" ht="15" customHeight="1">
      <c r="A356" s="166" t="s">
        <v>1387</v>
      </c>
      <c r="B356" s="4"/>
      <c r="C356" s="23"/>
      <c r="D356" s="101">
        <v>780</v>
      </c>
      <c r="E356" s="53"/>
      <c r="F356" s="28"/>
      <c r="G356" s="32"/>
      <c r="H356" s="166" t="s">
        <v>453</v>
      </c>
      <c r="I356" s="34"/>
      <c r="J356" s="35"/>
      <c r="K356" s="29"/>
    </row>
    <row r="357" spans="1:11" ht="15" customHeight="1">
      <c r="A357" s="48"/>
      <c r="B357" s="5"/>
      <c r="C357" s="4"/>
      <c r="D357" s="23"/>
      <c r="E357" s="53"/>
      <c r="F357" s="28"/>
      <c r="G357" s="32"/>
      <c r="H357" s="4"/>
      <c r="I357" s="34"/>
      <c r="J357" s="35"/>
      <c r="K357" s="29"/>
    </row>
    <row r="358" spans="1:11" ht="15" customHeight="1" thickBot="1">
      <c r="A358" s="48" t="s">
        <v>454</v>
      </c>
      <c r="B358" s="5"/>
      <c r="C358" s="4"/>
      <c r="D358" s="53"/>
      <c r="E358" s="53"/>
      <c r="F358" s="121">
        <f>SUM(D356:D356)</f>
        <v>780</v>
      </c>
      <c r="G358" s="32"/>
      <c r="H358" s="4"/>
      <c r="I358" s="34"/>
      <c r="J358" s="35"/>
      <c r="K358" s="29"/>
    </row>
    <row r="359" spans="1:11" ht="15" customHeight="1" thickTop="1">
      <c r="A359" s="48"/>
      <c r="B359" s="5"/>
      <c r="C359" s="13"/>
      <c r="D359" s="61"/>
      <c r="E359" s="61"/>
      <c r="F359" s="25"/>
      <c r="G359" s="25"/>
      <c r="H359" s="13"/>
      <c r="I359" s="34"/>
      <c r="J359" s="35"/>
      <c r="K359" s="29"/>
    </row>
    <row r="360" spans="1:11" ht="15" customHeight="1">
      <c r="A360" s="49" t="s">
        <v>190</v>
      </c>
      <c r="B360" s="5"/>
      <c r="C360" s="13"/>
      <c r="D360" s="23"/>
      <c r="E360" s="23"/>
      <c r="F360" s="23"/>
      <c r="G360" s="25"/>
      <c r="H360" s="13"/>
      <c r="I360" s="34"/>
      <c r="J360" s="35"/>
      <c r="K360" s="29"/>
    </row>
    <row r="361" spans="1:11" ht="15" customHeight="1">
      <c r="A361" s="166" t="s">
        <v>1388</v>
      </c>
      <c r="B361" s="4"/>
      <c r="C361" s="13"/>
      <c r="D361" s="64">
        <v>200.22</v>
      </c>
      <c r="E361" s="61"/>
      <c r="F361" s="25"/>
      <c r="G361" s="25"/>
      <c r="H361" s="13" t="s">
        <v>51</v>
      </c>
      <c r="I361" s="34"/>
      <c r="J361" s="35"/>
      <c r="K361" s="29"/>
    </row>
    <row r="362" spans="1:11" ht="15" customHeight="1">
      <c r="A362" s="49"/>
      <c r="B362" s="5"/>
      <c r="C362" s="13"/>
      <c r="D362" s="61"/>
      <c r="E362" s="61"/>
      <c r="F362" s="25"/>
      <c r="G362" s="25"/>
      <c r="H362" s="13"/>
      <c r="I362" s="34"/>
      <c r="J362" s="35"/>
      <c r="K362" s="29"/>
    </row>
    <row r="363" spans="1:11" ht="15" customHeight="1" thickBot="1">
      <c r="A363" s="48" t="s">
        <v>191</v>
      </c>
      <c r="B363" s="5"/>
      <c r="C363" s="13"/>
      <c r="D363" s="61"/>
      <c r="E363" s="61"/>
      <c r="F363" s="46">
        <f>SUM(D361)</f>
        <v>200.22</v>
      </c>
      <c r="G363" s="25"/>
      <c r="H363" s="13"/>
      <c r="I363" s="34"/>
      <c r="J363" s="35"/>
      <c r="K363" s="29"/>
    </row>
    <row r="364" spans="1:11" ht="15" customHeight="1" thickTop="1">
      <c r="A364" s="48"/>
      <c r="B364" s="4"/>
      <c r="C364" s="13"/>
      <c r="D364" s="61"/>
      <c r="E364" s="61"/>
      <c r="F364" s="25"/>
      <c r="G364" s="25"/>
      <c r="H364" s="13"/>
      <c r="I364" s="34"/>
      <c r="J364" s="35"/>
      <c r="K364" s="29"/>
    </row>
    <row r="365" spans="1:11" ht="15" customHeight="1" thickBot="1">
      <c r="A365" s="11"/>
      <c r="B365" s="11"/>
      <c r="C365" s="8"/>
      <c r="D365" s="69">
        <f>SUM(D145:D364)+D111</f>
        <v>74334.32999999999</v>
      </c>
      <c r="E365" s="87"/>
      <c r="F365" s="69">
        <f>SUM(F145:F364)+F111</f>
        <v>74334.33</v>
      </c>
      <c r="G365" s="1"/>
      <c r="H365" s="39" t="s">
        <v>1</v>
      </c>
      <c r="I365" s="4"/>
      <c r="J365" s="9"/>
      <c r="K365" s="29"/>
    </row>
    <row r="366" spans="1:11" ht="15" customHeight="1" thickTop="1">
      <c r="A366" s="11"/>
      <c r="B366" s="11"/>
      <c r="C366" s="8"/>
      <c r="D366" s="87"/>
      <c r="E366" s="87"/>
      <c r="F366" s="87"/>
      <c r="G366" s="1"/>
      <c r="H366" s="39"/>
      <c r="I366" s="4"/>
      <c r="J366" s="9"/>
      <c r="K366" s="29"/>
    </row>
    <row r="367" spans="1:11" ht="15" customHeight="1">
      <c r="A367" s="11"/>
      <c r="B367" s="11"/>
      <c r="C367" s="8"/>
      <c r="D367" s="87"/>
      <c r="E367" s="87"/>
      <c r="F367" s="87"/>
      <c r="G367" s="1"/>
      <c r="H367" s="39"/>
      <c r="I367" s="4"/>
      <c r="J367" s="9"/>
      <c r="K367" s="29"/>
    </row>
    <row r="368" spans="1:11" ht="15.75" customHeight="1">
      <c r="A368" s="164" t="s">
        <v>625</v>
      </c>
      <c r="C368" s="13"/>
      <c r="D368" s="71"/>
      <c r="E368" s="71"/>
      <c r="F368" s="30"/>
      <c r="G368" s="30"/>
      <c r="H368" s="13"/>
      <c r="I368" s="4"/>
      <c r="J368" s="9"/>
      <c r="K368" s="29"/>
    </row>
    <row r="369" spans="3:11" ht="15.75" customHeight="1">
      <c r="C369" s="13"/>
      <c r="D369" s="71"/>
      <c r="E369" s="71"/>
      <c r="F369" s="30"/>
      <c r="G369" s="30"/>
      <c r="H369" s="13"/>
      <c r="I369" s="4"/>
      <c r="J369" s="9"/>
      <c r="K369" s="29"/>
    </row>
    <row r="370" spans="1:11" ht="15.75" customHeight="1">
      <c r="A370" s="89" t="s">
        <v>480</v>
      </c>
      <c r="B370" s="19"/>
      <c r="C370" s="79"/>
      <c r="D370" s="111"/>
      <c r="E370" s="112"/>
      <c r="F370" s="112"/>
      <c r="G370" s="79"/>
      <c r="H370" s="24"/>
      <c r="I370" s="14"/>
      <c r="K370" s="29"/>
    </row>
    <row r="371" spans="1:11" ht="15.75" customHeight="1">
      <c r="A371" s="171" t="s">
        <v>1389</v>
      </c>
      <c r="B371" s="4"/>
      <c r="C371" s="79" t="s">
        <v>21</v>
      </c>
      <c r="D371" s="50">
        <v>3183.34</v>
      </c>
      <c r="E371" s="112"/>
      <c r="F371" s="112"/>
      <c r="G371" s="79"/>
      <c r="H371" s="170" t="s">
        <v>728</v>
      </c>
      <c r="I371" s="14"/>
      <c r="K371" s="29"/>
    </row>
    <row r="372" spans="1:11" ht="15.75" customHeight="1">
      <c r="A372" s="19"/>
      <c r="B372" s="19"/>
      <c r="C372" s="79"/>
      <c r="D372" s="111"/>
      <c r="E372" s="112"/>
      <c r="F372" s="112"/>
      <c r="G372" s="24"/>
      <c r="H372" s="75"/>
      <c r="I372" s="14"/>
      <c r="K372" s="29"/>
    </row>
    <row r="373" spans="1:11" ht="15.75" customHeight="1" thickBot="1">
      <c r="A373" s="27" t="s">
        <v>492</v>
      </c>
      <c r="B373" s="19"/>
      <c r="C373" s="79"/>
      <c r="D373" s="111"/>
      <c r="E373" s="7"/>
      <c r="F373" s="97">
        <f>SUM(D371:D371)</f>
        <v>3183.34</v>
      </c>
      <c r="G373" s="24"/>
      <c r="H373" s="75"/>
      <c r="I373" s="14"/>
      <c r="K373" s="29"/>
    </row>
    <row r="374" spans="3:11" ht="15.75" customHeight="1" thickTop="1">
      <c r="C374" s="13"/>
      <c r="D374" s="71"/>
      <c r="E374" s="71"/>
      <c r="F374" s="30"/>
      <c r="G374" s="30"/>
      <c r="H374" s="13"/>
      <c r="I374" s="14"/>
      <c r="K374" s="29"/>
    </row>
    <row r="375" spans="1:8" ht="15.75" customHeight="1">
      <c r="A375" s="13"/>
      <c r="B375" s="13"/>
      <c r="C375" s="13"/>
      <c r="D375" s="55"/>
      <c r="E375" s="55"/>
      <c r="F375" s="87"/>
      <c r="H375" s="24"/>
    </row>
    <row r="376" spans="1:8" ht="15.75" customHeight="1" thickBot="1">
      <c r="A376" s="13"/>
      <c r="B376" s="13"/>
      <c r="C376" s="13"/>
      <c r="D376" s="138">
        <f>SUM(D370:D375)</f>
        <v>3183.34</v>
      </c>
      <c r="E376" s="149"/>
      <c r="F376" s="138">
        <f>SUM(F370:F375)</f>
        <v>3183.34</v>
      </c>
      <c r="G376" s="79"/>
      <c r="H376" s="24" t="s">
        <v>1390</v>
      </c>
    </row>
    <row r="377" ht="15" customHeight="1" thickTop="1">
      <c r="H377" s="24"/>
    </row>
    <row r="378" spans="1:8" ht="15.75" thickBot="1">
      <c r="A378" s="171"/>
      <c r="D378" s="155">
        <f>+D120+D376</f>
        <v>6254.01</v>
      </c>
      <c r="E378" s="156"/>
      <c r="F378" s="155">
        <f>+F120+F376</f>
        <v>6254.01</v>
      </c>
      <c r="H378" s="24" t="s">
        <v>1391</v>
      </c>
    </row>
    <row r="379" ht="15" thickTop="1"/>
    <row r="380" spans="1:8" ht="15.75" thickBot="1">
      <c r="A380" s="19" t="s">
        <v>1109</v>
      </c>
      <c r="D380" s="155">
        <f>+D365+D378</f>
        <v>80588.33999999998</v>
      </c>
      <c r="E380" s="156"/>
      <c r="F380" s="155">
        <f>+F365+F378</f>
        <v>80588.34</v>
      </c>
      <c r="H380" s="24" t="s">
        <v>1392</v>
      </c>
    </row>
    <row r="381" ht="15" thickTop="1"/>
  </sheetData>
  <sheetProtection/>
  <printOptions horizontalCentered="1"/>
  <pageMargins left="0.31" right="0.32" top="0.34" bottom="0.45" header="0.27" footer="0.45"/>
  <pageSetup horizontalDpi="300" verticalDpi="300" orientation="portrait" scale="65" r:id="rId1"/>
  <headerFooter alignWithMargins="0">
    <oddFooter>&amp;R&amp;P</oddFooter>
  </headerFooter>
  <rowBreaks count="2" manualBreakCount="2">
    <brk id="76" max="255" man="1"/>
    <brk id="22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U300"/>
  <sheetViews>
    <sheetView zoomScale="75" zoomScaleNormal="75" zoomScalePageLayoutView="0" workbookViewId="0" topLeftCell="A241">
      <selection activeCell="A225" sqref="A225"/>
    </sheetView>
  </sheetViews>
  <sheetFormatPr defaultColWidth="9.00390625" defaultRowHeight="14.25"/>
  <cols>
    <col min="1" max="1" width="33.00390625" style="12" customWidth="1"/>
    <col min="2" max="2" width="1.37890625" style="12" customWidth="1"/>
    <col min="3" max="3" width="1.75390625" style="144" customWidth="1"/>
    <col min="4" max="4" width="1.625" style="17" hidden="1" customWidth="1"/>
    <col min="5" max="5" width="14.125" style="63" customWidth="1"/>
    <col min="6" max="6" width="1.875" style="63" customWidth="1"/>
    <col min="7" max="7" width="12.375" style="7" customWidth="1"/>
    <col min="8" max="8" width="1.625" style="7" customWidth="1"/>
    <col min="9" max="9" width="44.875" style="16" customWidth="1"/>
    <col min="10" max="10" width="7.625" style="13" customWidth="1"/>
    <col min="11" max="11" width="12.75390625" style="18" customWidth="1"/>
    <col min="12" max="12" width="12.25390625" style="22" customWidth="1"/>
    <col min="13" max="13" width="13.625" style="22" customWidth="1"/>
    <col min="14" max="14" width="20.375" style="23" customWidth="1"/>
    <col min="15" max="15" width="6.00390625" style="23" customWidth="1"/>
    <col min="16" max="18" width="9.00390625" style="23" customWidth="1"/>
    <col min="19" max="19" width="9.00390625" style="22" customWidth="1"/>
    <col min="20" max="20" width="9.00390625" style="23" customWidth="1"/>
    <col min="21" max="21" width="9.00390625" style="22" customWidth="1"/>
    <col min="22" max="16384" width="9.00390625" style="23" customWidth="1"/>
  </cols>
  <sheetData>
    <row r="1" spans="1:7" ht="18">
      <c r="A1" s="81" t="s">
        <v>218</v>
      </c>
      <c r="B1" s="106"/>
      <c r="C1" s="146"/>
      <c r="G1" s="107"/>
    </row>
    <row r="2" spans="1:13" ht="18">
      <c r="A2" s="80" t="s">
        <v>1420</v>
      </c>
      <c r="B2" s="80"/>
      <c r="C2" s="146"/>
      <c r="G2" s="107"/>
      <c r="M2" s="115"/>
    </row>
    <row r="3" spans="3:21" s="79" customFormat="1" ht="15" customHeight="1">
      <c r="C3" s="139"/>
      <c r="D3" s="72"/>
      <c r="E3" s="73"/>
      <c r="F3" s="73"/>
      <c r="G3" s="74"/>
      <c r="H3" s="74"/>
      <c r="I3" s="75"/>
      <c r="J3" s="76"/>
      <c r="K3" s="77"/>
      <c r="L3" s="78"/>
      <c r="M3" s="78"/>
      <c r="S3" s="78"/>
      <c r="U3" s="78"/>
    </row>
    <row r="4" spans="1:21" s="79" customFormat="1" ht="15" customHeight="1">
      <c r="A4" s="102" t="s">
        <v>12</v>
      </c>
      <c r="C4" s="139"/>
      <c r="D4" s="72"/>
      <c r="E4" s="73"/>
      <c r="F4" s="73"/>
      <c r="G4" s="74"/>
      <c r="H4" s="74"/>
      <c r="I4" s="75"/>
      <c r="J4" s="76"/>
      <c r="K4" s="77"/>
      <c r="L4" s="78"/>
      <c r="M4" s="78"/>
      <c r="S4" s="78"/>
      <c r="U4" s="78"/>
    </row>
    <row r="5" spans="3:21" s="79" customFormat="1" ht="15" customHeight="1">
      <c r="C5" s="139"/>
      <c r="D5" s="72"/>
      <c r="E5" s="73"/>
      <c r="F5" s="73"/>
      <c r="G5" s="74"/>
      <c r="H5" s="74"/>
      <c r="I5" s="75"/>
      <c r="J5" s="76"/>
      <c r="K5" s="77"/>
      <c r="L5" s="78"/>
      <c r="M5" s="78"/>
      <c r="S5" s="78"/>
      <c r="U5" s="78"/>
    </row>
    <row r="6" spans="1:21" s="79" customFormat="1" ht="15" customHeight="1">
      <c r="A6" s="141" t="s">
        <v>70</v>
      </c>
      <c r="C6" s="139"/>
      <c r="D6" s="72"/>
      <c r="E6" s="73"/>
      <c r="F6" s="73"/>
      <c r="G6" s="74"/>
      <c r="H6" s="74"/>
      <c r="I6" s="75"/>
      <c r="J6" s="76"/>
      <c r="K6" s="77"/>
      <c r="L6" s="78"/>
      <c r="M6" s="78"/>
      <c r="S6" s="78"/>
      <c r="U6" s="78"/>
    </row>
    <row r="7" spans="3:21" s="79" customFormat="1" ht="15" customHeight="1">
      <c r="C7" s="139"/>
      <c r="D7" s="72"/>
      <c r="E7" s="73"/>
      <c r="F7" s="73"/>
      <c r="G7" s="74"/>
      <c r="H7" s="74"/>
      <c r="I7" s="75"/>
      <c r="J7" s="76"/>
      <c r="K7" s="77"/>
      <c r="L7" s="78"/>
      <c r="M7" s="78"/>
      <c r="S7" s="78"/>
      <c r="U7" s="78"/>
    </row>
    <row r="8" spans="1:11" ht="15" customHeight="1">
      <c r="A8" s="82" t="s">
        <v>156</v>
      </c>
      <c r="B8" s="19"/>
      <c r="C8" s="147"/>
      <c r="D8" s="13"/>
      <c r="E8" s="84" t="s">
        <v>157</v>
      </c>
      <c r="F8" s="13"/>
      <c r="G8" s="85" t="s">
        <v>158</v>
      </c>
      <c r="H8" s="13"/>
      <c r="I8" s="86" t="s">
        <v>159</v>
      </c>
      <c r="J8" s="17"/>
      <c r="K8" s="15"/>
    </row>
    <row r="9" spans="3:11" ht="15" customHeight="1">
      <c r="C9" s="143"/>
      <c r="D9" s="13"/>
      <c r="E9" s="71"/>
      <c r="F9" s="71"/>
      <c r="G9" s="30"/>
      <c r="H9" s="30"/>
      <c r="I9" s="13"/>
      <c r="J9" s="17"/>
      <c r="K9" s="15"/>
    </row>
    <row r="10" spans="1:11" ht="15" customHeight="1">
      <c r="A10" s="89" t="s">
        <v>27</v>
      </c>
      <c r="B10" s="89"/>
      <c r="C10" s="140"/>
      <c r="D10" s="90"/>
      <c r="E10" s="91"/>
      <c r="F10" s="91"/>
      <c r="G10" s="92"/>
      <c r="H10" s="92"/>
      <c r="I10" s="90"/>
      <c r="J10" s="17"/>
      <c r="K10" s="15"/>
    </row>
    <row r="11" spans="1:11" ht="15" customHeight="1">
      <c r="A11" s="166" t="s">
        <v>482</v>
      </c>
      <c r="B11" s="4"/>
      <c r="C11" s="142"/>
      <c r="D11" s="4"/>
      <c r="E11" s="51">
        <v>49.53</v>
      </c>
      <c r="F11" s="51"/>
      <c r="G11" s="58">
        <f>E11</f>
        <v>49.53</v>
      </c>
      <c r="H11" s="1"/>
      <c r="I11" s="117" t="s">
        <v>72</v>
      </c>
      <c r="J11" s="17"/>
      <c r="K11" s="15"/>
    </row>
    <row r="12" spans="1:11" ht="15" customHeight="1">
      <c r="A12" s="4" t="s">
        <v>241</v>
      </c>
      <c r="B12" s="4"/>
      <c r="C12" s="142"/>
      <c r="D12" s="4"/>
      <c r="E12" s="51">
        <v>2000.37</v>
      </c>
      <c r="F12" s="51"/>
      <c r="G12" s="58">
        <f aca="true" t="shared" si="0" ref="G12:G19">E12</f>
        <v>2000.37</v>
      </c>
      <c r="H12" s="1"/>
      <c r="I12" s="39"/>
      <c r="J12" s="17"/>
      <c r="K12" s="15"/>
    </row>
    <row r="13" spans="1:11" ht="15" customHeight="1">
      <c r="A13" s="4" t="s">
        <v>296</v>
      </c>
      <c r="B13" s="4"/>
      <c r="C13" s="142"/>
      <c r="D13" s="4"/>
      <c r="E13" s="51">
        <v>943.92</v>
      </c>
      <c r="F13" s="51"/>
      <c r="G13" s="58">
        <f t="shared" si="0"/>
        <v>943.92</v>
      </c>
      <c r="H13" s="1"/>
      <c r="I13" s="117"/>
      <c r="J13" s="17"/>
      <c r="K13" s="15"/>
    </row>
    <row r="14" spans="1:11" ht="15" customHeight="1">
      <c r="A14" s="4" t="s">
        <v>165</v>
      </c>
      <c r="B14" s="4"/>
      <c r="C14" s="142"/>
      <c r="D14" s="4"/>
      <c r="E14" s="51">
        <v>1905.13</v>
      </c>
      <c r="F14" s="51"/>
      <c r="G14" s="58">
        <f t="shared" si="0"/>
        <v>1905.13</v>
      </c>
      <c r="H14" s="1"/>
      <c r="I14" s="39"/>
      <c r="J14" s="17"/>
      <c r="K14" s="15"/>
    </row>
    <row r="15" spans="1:11" ht="15" customHeight="1">
      <c r="A15" s="166" t="s">
        <v>336</v>
      </c>
      <c r="B15" s="4"/>
      <c r="C15" s="142"/>
      <c r="D15" s="4"/>
      <c r="E15" s="51">
        <v>460.42</v>
      </c>
      <c r="F15" s="51"/>
      <c r="G15" s="58">
        <f t="shared" si="0"/>
        <v>460.42</v>
      </c>
      <c r="H15" s="1"/>
      <c r="I15" s="39"/>
      <c r="J15" s="17"/>
      <c r="K15" s="15"/>
    </row>
    <row r="16" spans="1:11" ht="15" customHeight="1">
      <c r="A16" s="4" t="s">
        <v>155</v>
      </c>
      <c r="B16" s="4"/>
      <c r="C16" s="142"/>
      <c r="D16" s="4"/>
      <c r="E16" s="51">
        <v>1411.36</v>
      </c>
      <c r="F16" s="51"/>
      <c r="G16" s="58">
        <f t="shared" si="0"/>
        <v>1411.36</v>
      </c>
      <c r="H16" s="1"/>
      <c r="I16" s="14"/>
      <c r="J16" s="17"/>
      <c r="K16" s="15"/>
    </row>
    <row r="17" spans="1:11" ht="15" customHeight="1">
      <c r="A17" s="166" t="s">
        <v>436</v>
      </c>
      <c r="B17" s="4"/>
      <c r="C17" s="142"/>
      <c r="D17" s="4"/>
      <c r="E17" s="51">
        <v>22.41</v>
      </c>
      <c r="F17" s="51"/>
      <c r="G17" s="58">
        <f>E17</f>
        <v>22.41</v>
      </c>
      <c r="H17" s="1"/>
      <c r="I17" s="134" t="s">
        <v>73</v>
      </c>
      <c r="J17" s="17"/>
      <c r="K17" s="15"/>
    </row>
    <row r="18" spans="1:11" ht="15" customHeight="1">
      <c r="A18" s="166" t="s">
        <v>1017</v>
      </c>
      <c r="B18" s="4"/>
      <c r="C18" s="142"/>
      <c r="D18" s="4"/>
      <c r="E18" s="51">
        <v>262.71</v>
      </c>
      <c r="F18" s="51"/>
      <c r="G18" s="58">
        <f t="shared" si="0"/>
        <v>262.71</v>
      </c>
      <c r="H18" s="1"/>
      <c r="I18" s="134"/>
      <c r="J18" s="17"/>
      <c r="K18" s="15"/>
    </row>
    <row r="19" spans="1:11" ht="15" customHeight="1">
      <c r="A19" s="4" t="s">
        <v>24</v>
      </c>
      <c r="B19" s="4"/>
      <c r="C19" s="142"/>
      <c r="D19" s="4"/>
      <c r="E19" s="51">
        <v>1423.91</v>
      </c>
      <c r="F19" s="51"/>
      <c r="G19" s="58">
        <f t="shared" si="0"/>
        <v>1423.91</v>
      </c>
      <c r="H19" s="1"/>
      <c r="I19" s="117"/>
      <c r="J19" s="17"/>
      <c r="K19" s="15"/>
    </row>
    <row r="20" spans="1:11" ht="15" customHeight="1">
      <c r="A20" s="166" t="s">
        <v>506</v>
      </c>
      <c r="B20" s="4"/>
      <c r="C20" s="142"/>
      <c r="D20" s="4"/>
      <c r="E20" s="51">
        <v>26.18</v>
      </c>
      <c r="F20" s="51"/>
      <c r="G20" s="58">
        <f>E20</f>
        <v>26.18</v>
      </c>
      <c r="H20" s="1"/>
      <c r="I20" s="117" t="s">
        <v>73</v>
      </c>
      <c r="J20" s="17"/>
      <c r="K20" s="15"/>
    </row>
    <row r="21" spans="1:11" ht="15" customHeight="1">
      <c r="A21" s="166" t="s">
        <v>455</v>
      </c>
      <c r="B21" s="4"/>
      <c r="C21" s="142"/>
      <c r="D21" s="4"/>
      <c r="E21" s="51">
        <v>22.41</v>
      </c>
      <c r="F21" s="51"/>
      <c r="G21" s="58">
        <f>E21</f>
        <v>22.41</v>
      </c>
      <c r="H21" s="1"/>
      <c r="I21" s="117" t="s">
        <v>73</v>
      </c>
      <c r="J21" s="17"/>
      <c r="K21" s="15"/>
    </row>
    <row r="22" spans="1:11" ht="15" customHeight="1">
      <c r="A22" s="166" t="s">
        <v>325</v>
      </c>
      <c r="B22" s="4"/>
      <c r="C22" s="142"/>
      <c r="D22" s="4"/>
      <c r="E22" s="50">
        <v>1199</v>
      </c>
      <c r="F22" s="51"/>
      <c r="G22" s="66">
        <f>E22</f>
        <v>1199</v>
      </c>
      <c r="H22" s="1"/>
      <c r="I22" s="117"/>
      <c r="J22" s="17"/>
      <c r="K22" s="15"/>
    </row>
    <row r="23" spans="1:11" ht="15" customHeight="1">
      <c r="A23" s="4"/>
      <c r="B23" s="5"/>
      <c r="C23" s="142"/>
      <c r="D23" s="4"/>
      <c r="E23" s="55"/>
      <c r="F23" s="55"/>
      <c r="G23" s="58"/>
      <c r="H23" s="1"/>
      <c r="I23" s="4"/>
      <c r="J23" s="17"/>
      <c r="K23" s="15"/>
    </row>
    <row r="24" spans="1:11" ht="15" customHeight="1" thickBot="1">
      <c r="A24" s="48" t="s">
        <v>52</v>
      </c>
      <c r="B24" s="5"/>
      <c r="C24" s="142"/>
      <c r="D24" s="4"/>
      <c r="E24" s="56">
        <f>SUM(E11:E23)</f>
        <v>9727.35</v>
      </c>
      <c r="F24" s="55"/>
      <c r="G24" s="56">
        <f>SUM(G11:G23)</f>
        <v>9727.35</v>
      </c>
      <c r="H24" s="1"/>
      <c r="I24" s="4"/>
      <c r="J24" s="17"/>
      <c r="K24" s="15"/>
    </row>
    <row r="25" spans="3:11" ht="15" customHeight="1" thickTop="1">
      <c r="C25" s="143"/>
      <c r="D25" s="13"/>
      <c r="E25" s="71"/>
      <c r="F25" s="71"/>
      <c r="G25" s="30"/>
      <c r="H25" s="30"/>
      <c r="I25" s="13"/>
      <c r="J25" s="17"/>
      <c r="K25" s="15"/>
    </row>
    <row r="26" spans="1:11" ht="15" customHeight="1">
      <c r="A26" s="89" t="s">
        <v>1165</v>
      </c>
      <c r="B26" s="19"/>
      <c r="C26" s="143"/>
      <c r="D26" s="13"/>
      <c r="E26" s="111"/>
      <c r="F26" s="13"/>
      <c r="G26" s="112"/>
      <c r="H26" s="13"/>
      <c r="I26" s="24"/>
      <c r="J26" s="17"/>
      <c r="K26" s="15"/>
    </row>
    <row r="27" spans="1:11" ht="15" customHeight="1">
      <c r="A27" s="171" t="s">
        <v>1421</v>
      </c>
      <c r="B27" s="4"/>
      <c r="C27" s="143"/>
      <c r="D27" s="4"/>
      <c r="E27" s="50">
        <v>210.69</v>
      </c>
      <c r="F27" s="13"/>
      <c r="G27" s="112"/>
      <c r="H27" s="13"/>
      <c r="I27" s="170" t="s">
        <v>1167</v>
      </c>
      <c r="J27" s="17"/>
      <c r="K27" s="15"/>
    </row>
    <row r="28" spans="1:11" ht="15" customHeight="1">
      <c r="A28" s="19"/>
      <c r="B28" s="19"/>
      <c r="C28" s="143"/>
      <c r="D28" s="13"/>
      <c r="E28" s="111"/>
      <c r="F28" s="13"/>
      <c r="G28" s="112"/>
      <c r="H28" s="13"/>
      <c r="I28" s="24"/>
      <c r="J28" s="17"/>
      <c r="K28" s="15"/>
    </row>
    <row r="29" spans="1:11" ht="15" customHeight="1" thickBot="1">
      <c r="A29" s="27" t="s">
        <v>1168</v>
      </c>
      <c r="B29" s="19"/>
      <c r="C29" s="143"/>
      <c r="D29" s="13"/>
      <c r="E29" s="111"/>
      <c r="F29" s="13"/>
      <c r="G29" s="97">
        <f>SUM(E27:E27)</f>
        <v>210.69</v>
      </c>
      <c r="H29" s="13"/>
      <c r="I29" s="24"/>
      <c r="J29" s="17"/>
      <c r="K29" s="15"/>
    </row>
    <row r="30" spans="3:11" ht="15" customHeight="1" thickTop="1">
      <c r="C30" s="143"/>
      <c r="D30" s="13"/>
      <c r="E30" s="71"/>
      <c r="F30" s="71"/>
      <c r="G30" s="30"/>
      <c r="H30" s="30"/>
      <c r="I30" s="13"/>
      <c r="J30" s="17"/>
      <c r="K30" s="15"/>
    </row>
    <row r="31" spans="1:11" ht="15" customHeight="1">
      <c r="A31" s="89" t="s">
        <v>1422</v>
      </c>
      <c r="B31" s="19"/>
      <c r="C31" s="143"/>
      <c r="D31" s="13"/>
      <c r="E31" s="111"/>
      <c r="F31" s="13"/>
      <c r="G31" s="112"/>
      <c r="H31" s="13"/>
      <c r="I31" s="24"/>
      <c r="J31" s="17"/>
      <c r="K31" s="15"/>
    </row>
    <row r="32" spans="1:11" ht="15" customHeight="1">
      <c r="A32" s="171" t="s">
        <v>1423</v>
      </c>
      <c r="B32" s="4"/>
      <c r="C32" s="143"/>
      <c r="D32" s="4"/>
      <c r="E32" s="50">
        <v>245</v>
      </c>
      <c r="F32" s="13"/>
      <c r="G32" s="112"/>
      <c r="H32" s="13"/>
      <c r="I32" s="170" t="s">
        <v>476</v>
      </c>
      <c r="J32" s="17"/>
      <c r="K32" s="15"/>
    </row>
    <row r="33" spans="1:11" ht="15" customHeight="1">
      <c r="A33" s="19"/>
      <c r="B33" s="19"/>
      <c r="C33" s="143"/>
      <c r="D33" s="13"/>
      <c r="E33" s="111"/>
      <c r="F33" s="13"/>
      <c r="G33" s="112"/>
      <c r="H33" s="13"/>
      <c r="I33" s="24"/>
      <c r="J33" s="17"/>
      <c r="K33" s="15"/>
    </row>
    <row r="34" spans="1:11" ht="15" customHeight="1" thickBot="1">
      <c r="A34" s="27" t="s">
        <v>1424</v>
      </c>
      <c r="B34" s="19"/>
      <c r="C34" s="143"/>
      <c r="D34" s="13"/>
      <c r="E34" s="111"/>
      <c r="F34" s="13"/>
      <c r="G34" s="97">
        <f>SUM(E32:E32)</f>
        <v>245</v>
      </c>
      <c r="H34" s="13"/>
      <c r="I34" s="24"/>
      <c r="J34" s="17"/>
      <c r="K34" s="15"/>
    </row>
    <row r="35" spans="1:11" ht="15" customHeight="1" thickTop="1">
      <c r="A35" s="48"/>
      <c r="B35" s="5"/>
      <c r="C35" s="142"/>
      <c r="D35" s="4"/>
      <c r="E35" s="55"/>
      <c r="F35" s="55"/>
      <c r="G35" s="55"/>
      <c r="H35" s="1"/>
      <c r="I35" s="4"/>
      <c r="J35" s="17"/>
      <c r="K35" s="15"/>
    </row>
    <row r="36" spans="1:11" ht="15" customHeight="1">
      <c r="A36" s="89" t="s">
        <v>1425</v>
      </c>
      <c r="B36" s="19"/>
      <c r="C36" s="143"/>
      <c r="D36" s="13"/>
      <c r="E36" s="111"/>
      <c r="F36" s="13"/>
      <c r="G36" s="112"/>
      <c r="H36" s="13"/>
      <c r="I36" s="24"/>
      <c r="J36" s="17"/>
      <c r="K36" s="15"/>
    </row>
    <row r="37" spans="1:11" ht="15" customHeight="1">
      <c r="A37" s="171" t="s">
        <v>1423</v>
      </c>
      <c r="B37" s="4"/>
      <c r="C37" s="143"/>
      <c r="D37" s="4"/>
      <c r="E37" s="50">
        <v>245</v>
      </c>
      <c r="F37" s="13"/>
      <c r="G37" s="112"/>
      <c r="H37" s="13"/>
      <c r="I37" s="170" t="s">
        <v>476</v>
      </c>
      <c r="J37" s="17"/>
      <c r="K37" s="15"/>
    </row>
    <row r="38" spans="1:11" ht="15" customHeight="1">
      <c r="A38" s="19"/>
      <c r="B38" s="19"/>
      <c r="C38" s="143"/>
      <c r="D38" s="13"/>
      <c r="E38" s="111"/>
      <c r="F38" s="13"/>
      <c r="G38" s="112"/>
      <c r="H38" s="13"/>
      <c r="I38" s="24"/>
      <c r="J38" s="17"/>
      <c r="K38" s="15"/>
    </row>
    <row r="39" spans="1:11" ht="15" customHeight="1" thickBot="1">
      <c r="A39" s="27" t="s">
        <v>1426</v>
      </c>
      <c r="B39" s="19"/>
      <c r="C39" s="143"/>
      <c r="D39" s="13"/>
      <c r="E39" s="111"/>
      <c r="F39" s="13"/>
      <c r="G39" s="97">
        <f>SUM(E37:E37)</f>
        <v>245</v>
      </c>
      <c r="H39" s="13"/>
      <c r="I39" s="24"/>
      <c r="J39" s="17"/>
      <c r="K39" s="15"/>
    </row>
    <row r="40" spans="1:11" ht="15" customHeight="1" thickTop="1">
      <c r="A40" s="48"/>
      <c r="B40" s="5"/>
      <c r="C40" s="142"/>
      <c r="D40" s="4"/>
      <c r="E40" s="55"/>
      <c r="F40" s="55"/>
      <c r="G40" s="55"/>
      <c r="H40" s="1"/>
      <c r="I40" s="4"/>
      <c r="J40" s="17"/>
      <c r="K40" s="15"/>
    </row>
    <row r="41" spans="1:11" ht="15" customHeight="1">
      <c r="A41" s="89" t="s">
        <v>1427</v>
      </c>
      <c r="B41" s="19"/>
      <c r="C41" s="143"/>
      <c r="D41" s="13"/>
      <c r="E41" s="111"/>
      <c r="F41" s="13"/>
      <c r="G41" s="112"/>
      <c r="H41" s="13"/>
      <c r="I41" s="24"/>
      <c r="J41" s="17"/>
      <c r="K41" s="15"/>
    </row>
    <row r="42" spans="1:11" ht="15" customHeight="1">
      <c r="A42" s="171" t="s">
        <v>1428</v>
      </c>
      <c r="B42" s="4"/>
      <c r="C42" s="143"/>
      <c r="D42" s="4"/>
      <c r="E42" s="50">
        <v>490</v>
      </c>
      <c r="F42" s="13"/>
      <c r="G42" s="112"/>
      <c r="H42" s="13"/>
      <c r="I42" s="170" t="s">
        <v>476</v>
      </c>
      <c r="J42" s="17"/>
      <c r="K42" s="15"/>
    </row>
    <row r="43" spans="1:11" ht="15" customHeight="1">
      <c r="A43" s="19"/>
      <c r="B43" s="19"/>
      <c r="C43" s="143"/>
      <c r="D43" s="13"/>
      <c r="E43" s="111"/>
      <c r="F43" s="13"/>
      <c r="G43" s="112"/>
      <c r="H43" s="13"/>
      <c r="I43" s="24"/>
      <c r="J43" s="17"/>
      <c r="K43" s="15"/>
    </row>
    <row r="44" spans="1:11" ht="15" customHeight="1" thickBot="1">
      <c r="A44" s="27" t="s">
        <v>1429</v>
      </c>
      <c r="B44" s="19"/>
      <c r="C44" s="143"/>
      <c r="D44" s="13"/>
      <c r="E44" s="111"/>
      <c r="F44" s="13"/>
      <c r="G44" s="97">
        <f>SUM(E42:E42)</f>
        <v>490</v>
      </c>
      <c r="H44" s="13"/>
      <c r="I44" s="24"/>
      <c r="J44" s="17"/>
      <c r="K44" s="15"/>
    </row>
    <row r="45" spans="1:11" ht="15" customHeight="1" thickTop="1">
      <c r="A45" s="27"/>
      <c r="B45" s="19"/>
      <c r="C45" s="143"/>
      <c r="D45" s="13"/>
      <c r="E45" s="111"/>
      <c r="F45" s="13"/>
      <c r="H45" s="13"/>
      <c r="I45" s="24"/>
      <c r="J45" s="17"/>
      <c r="K45" s="15"/>
    </row>
    <row r="46" spans="1:11" ht="15" customHeight="1">
      <c r="A46" s="89" t="s">
        <v>644</v>
      </c>
      <c r="B46" s="19"/>
      <c r="C46" s="143"/>
      <c r="D46" s="13"/>
      <c r="E46" s="111"/>
      <c r="F46" s="13"/>
      <c r="G46" s="112"/>
      <c r="H46" s="13"/>
      <c r="I46" s="24"/>
      <c r="J46" s="17"/>
      <c r="K46" s="15"/>
    </row>
    <row r="47" spans="1:11" ht="15" customHeight="1">
      <c r="A47" s="171" t="s">
        <v>1430</v>
      </c>
      <c r="B47" s="4"/>
      <c r="C47" s="143"/>
      <c r="D47" s="4"/>
      <c r="E47" s="50">
        <v>262.5</v>
      </c>
      <c r="F47" s="13"/>
      <c r="G47" s="112"/>
      <c r="H47" s="13"/>
      <c r="I47" s="170" t="s">
        <v>1298</v>
      </c>
      <c r="J47" s="17"/>
      <c r="K47" s="15"/>
    </row>
    <row r="48" spans="1:11" ht="15" customHeight="1">
      <c r="A48" s="19"/>
      <c r="B48" s="19"/>
      <c r="C48" s="143"/>
      <c r="D48" s="13"/>
      <c r="E48" s="111"/>
      <c r="F48" s="13"/>
      <c r="G48" s="112"/>
      <c r="H48" s="13"/>
      <c r="I48" s="24"/>
      <c r="J48" s="17"/>
      <c r="K48" s="15"/>
    </row>
    <row r="49" spans="1:11" ht="15" customHeight="1" thickBot="1">
      <c r="A49" s="27" t="s">
        <v>647</v>
      </c>
      <c r="B49" s="19"/>
      <c r="C49" s="143"/>
      <c r="D49" s="13"/>
      <c r="E49" s="111"/>
      <c r="F49" s="13"/>
      <c r="G49" s="97">
        <f>SUM(E47:E47)</f>
        <v>262.5</v>
      </c>
      <c r="H49" s="13"/>
      <c r="I49" s="24"/>
      <c r="J49" s="17"/>
      <c r="K49" s="15"/>
    </row>
    <row r="50" spans="1:11" ht="15" customHeight="1" thickTop="1">
      <c r="A50" s="27"/>
      <c r="B50" s="19"/>
      <c r="C50" s="143"/>
      <c r="D50" s="13"/>
      <c r="E50" s="111"/>
      <c r="F50" s="13"/>
      <c r="H50" s="13"/>
      <c r="I50" s="24"/>
      <c r="J50" s="17"/>
      <c r="K50" s="15"/>
    </row>
    <row r="51" spans="1:11" ht="15" customHeight="1">
      <c r="A51" s="89" t="s">
        <v>75</v>
      </c>
      <c r="B51" s="19"/>
      <c r="C51" s="143"/>
      <c r="D51" s="13"/>
      <c r="E51" s="111"/>
      <c r="F51" s="13"/>
      <c r="G51" s="112"/>
      <c r="H51" s="13"/>
      <c r="I51" s="24"/>
      <c r="J51" s="17"/>
      <c r="K51" s="15"/>
    </row>
    <row r="52" spans="1:11" ht="15" customHeight="1">
      <c r="A52" s="171" t="s">
        <v>1431</v>
      </c>
      <c r="B52" s="4"/>
      <c r="C52" s="143"/>
      <c r="D52" s="4"/>
      <c r="E52" s="50">
        <v>714</v>
      </c>
      <c r="F52" s="13"/>
      <c r="G52" s="112"/>
      <c r="H52" s="13"/>
      <c r="I52" s="170" t="s">
        <v>297</v>
      </c>
      <c r="J52" s="17"/>
      <c r="K52" s="15"/>
    </row>
    <row r="53" spans="1:11" ht="15" customHeight="1">
      <c r="A53" s="19"/>
      <c r="B53" s="19"/>
      <c r="C53" s="143"/>
      <c r="D53" s="13"/>
      <c r="E53" s="111"/>
      <c r="F53" s="13"/>
      <c r="G53" s="112"/>
      <c r="H53" s="13"/>
      <c r="I53" s="24"/>
      <c r="J53" s="17"/>
      <c r="K53" s="15"/>
    </row>
    <row r="54" spans="1:11" ht="15" customHeight="1" thickBot="1">
      <c r="A54" s="27" t="s">
        <v>1432</v>
      </c>
      <c r="B54" s="19"/>
      <c r="C54" s="143"/>
      <c r="D54" s="13"/>
      <c r="E54" s="111"/>
      <c r="F54" s="13"/>
      <c r="G54" s="97">
        <f>SUM(E52:E52)</f>
        <v>714</v>
      </c>
      <c r="H54" s="13"/>
      <c r="I54" s="24"/>
      <c r="J54" s="17"/>
      <c r="K54" s="15"/>
    </row>
    <row r="55" spans="1:11" ht="15" customHeight="1" thickTop="1">
      <c r="A55" s="27"/>
      <c r="B55" s="19"/>
      <c r="C55" s="143"/>
      <c r="D55" s="13"/>
      <c r="E55" s="111"/>
      <c r="F55" s="13"/>
      <c r="H55" s="13"/>
      <c r="I55" s="24"/>
      <c r="J55" s="17"/>
      <c r="K55" s="15"/>
    </row>
    <row r="56" spans="1:11" ht="15" customHeight="1">
      <c r="A56" s="89" t="s">
        <v>1433</v>
      </c>
      <c r="B56" s="19"/>
      <c r="C56" s="143"/>
      <c r="D56" s="13"/>
      <c r="E56" s="111"/>
      <c r="F56" s="13"/>
      <c r="G56" s="112"/>
      <c r="H56" s="13"/>
      <c r="I56" s="24"/>
      <c r="J56" s="17"/>
      <c r="K56" s="15"/>
    </row>
    <row r="57" spans="1:11" ht="15" customHeight="1">
      <c r="A57" s="171" t="s">
        <v>1434</v>
      </c>
      <c r="B57" s="4"/>
      <c r="C57" s="143"/>
      <c r="D57" s="4"/>
      <c r="E57" s="50">
        <v>959.44</v>
      </c>
      <c r="F57" s="13"/>
      <c r="G57" s="112"/>
      <c r="H57" s="13"/>
      <c r="I57" s="170" t="s">
        <v>1435</v>
      </c>
      <c r="J57" s="17"/>
      <c r="K57" s="15"/>
    </row>
    <row r="58" spans="1:11" ht="15" customHeight="1">
      <c r="A58" s="19"/>
      <c r="B58" s="19"/>
      <c r="C58" s="143"/>
      <c r="D58" s="13"/>
      <c r="E58" s="111"/>
      <c r="F58" s="13"/>
      <c r="G58" s="112"/>
      <c r="H58" s="13"/>
      <c r="I58" s="24"/>
      <c r="J58" s="17"/>
      <c r="K58" s="15"/>
    </row>
    <row r="59" spans="1:11" ht="15" customHeight="1" thickBot="1">
      <c r="A59" s="27" t="s">
        <v>1436</v>
      </c>
      <c r="B59" s="19"/>
      <c r="C59" s="143"/>
      <c r="D59" s="13"/>
      <c r="E59" s="111"/>
      <c r="F59" s="13"/>
      <c r="G59" s="97">
        <f>SUM(E57:E57)</f>
        <v>959.44</v>
      </c>
      <c r="H59" s="13"/>
      <c r="I59" s="24"/>
      <c r="J59" s="17"/>
      <c r="K59" s="15"/>
    </row>
    <row r="60" spans="1:11" ht="15" customHeight="1" thickTop="1">
      <c r="A60" s="27"/>
      <c r="B60" s="19"/>
      <c r="C60" s="143"/>
      <c r="D60" s="13"/>
      <c r="E60" s="111"/>
      <c r="F60" s="13"/>
      <c r="H60" s="13"/>
      <c r="I60" s="24"/>
      <c r="J60" s="17"/>
      <c r="K60" s="15"/>
    </row>
    <row r="61" spans="1:11" ht="15" customHeight="1">
      <c r="A61" s="89" t="s">
        <v>1437</v>
      </c>
      <c r="B61" s="19"/>
      <c r="C61" s="143"/>
      <c r="D61" s="13"/>
      <c r="E61" s="111"/>
      <c r="F61" s="13"/>
      <c r="G61" s="112"/>
      <c r="H61" s="13"/>
      <c r="I61" s="24"/>
      <c r="J61" s="17"/>
      <c r="K61" s="15"/>
    </row>
    <row r="62" spans="1:11" ht="15" customHeight="1">
      <c r="A62" s="171" t="s">
        <v>1428</v>
      </c>
      <c r="B62" s="4"/>
      <c r="C62" s="143"/>
      <c r="D62" s="4"/>
      <c r="E62" s="50">
        <v>280</v>
      </c>
      <c r="F62" s="13"/>
      <c r="G62" s="112"/>
      <c r="H62" s="13"/>
      <c r="I62" s="170" t="s">
        <v>476</v>
      </c>
      <c r="J62" s="17"/>
      <c r="K62" s="15"/>
    </row>
    <row r="63" spans="1:11" ht="15" customHeight="1">
      <c r="A63" s="19"/>
      <c r="B63" s="19"/>
      <c r="C63" s="143"/>
      <c r="D63" s="13"/>
      <c r="E63" s="111"/>
      <c r="F63" s="13"/>
      <c r="G63" s="112"/>
      <c r="H63" s="13"/>
      <c r="I63" s="24"/>
      <c r="J63" s="17"/>
      <c r="K63" s="15"/>
    </row>
    <row r="64" spans="1:11" ht="15" customHeight="1" thickBot="1">
      <c r="A64" s="27" t="s">
        <v>1438</v>
      </c>
      <c r="B64" s="19"/>
      <c r="C64" s="143"/>
      <c r="D64" s="13"/>
      <c r="E64" s="111"/>
      <c r="F64" s="13"/>
      <c r="G64" s="97">
        <f>SUM(E62:E62)</f>
        <v>280</v>
      </c>
      <c r="H64" s="13"/>
      <c r="I64" s="24"/>
      <c r="J64" s="17"/>
      <c r="K64" s="15"/>
    </row>
    <row r="65" spans="1:11" ht="15" customHeight="1" thickTop="1">
      <c r="A65" s="27"/>
      <c r="B65" s="19"/>
      <c r="C65" s="143"/>
      <c r="D65" s="13"/>
      <c r="E65" s="111"/>
      <c r="F65" s="13"/>
      <c r="H65" s="13"/>
      <c r="I65" s="24"/>
      <c r="J65" s="17"/>
      <c r="K65" s="15"/>
    </row>
    <row r="66" spans="1:11" ht="15" customHeight="1">
      <c r="A66" s="89" t="s">
        <v>1439</v>
      </c>
      <c r="B66" s="19"/>
      <c r="C66" s="143"/>
      <c r="D66" s="13"/>
      <c r="E66" s="111"/>
      <c r="F66" s="13"/>
      <c r="G66" s="112"/>
      <c r="H66" s="13"/>
      <c r="I66" s="24"/>
      <c r="J66" s="17"/>
      <c r="K66" s="15"/>
    </row>
    <row r="67" spans="1:11" ht="15" customHeight="1">
      <c r="A67" s="171" t="s">
        <v>1440</v>
      </c>
      <c r="B67" s="4"/>
      <c r="C67" s="143"/>
      <c r="D67" s="4"/>
      <c r="E67" s="50">
        <v>245</v>
      </c>
      <c r="F67" s="13"/>
      <c r="G67" s="112"/>
      <c r="H67" s="13"/>
      <c r="I67" s="170" t="s">
        <v>476</v>
      </c>
      <c r="J67" s="17"/>
      <c r="K67" s="15"/>
    </row>
    <row r="68" spans="1:11" ht="15" customHeight="1">
      <c r="A68" s="19"/>
      <c r="B68" s="19"/>
      <c r="C68" s="143"/>
      <c r="D68" s="13"/>
      <c r="E68" s="111"/>
      <c r="F68" s="13"/>
      <c r="G68" s="112"/>
      <c r="H68" s="13"/>
      <c r="I68" s="24"/>
      <c r="J68" s="17"/>
      <c r="K68" s="15"/>
    </row>
    <row r="69" spans="1:11" ht="15" customHeight="1" thickBot="1">
      <c r="A69" s="27" t="s">
        <v>1441</v>
      </c>
      <c r="B69" s="19"/>
      <c r="C69" s="143"/>
      <c r="D69" s="13"/>
      <c r="E69" s="111"/>
      <c r="F69" s="13"/>
      <c r="G69" s="97">
        <f>SUM(E67:E67)</f>
        <v>245</v>
      </c>
      <c r="H69" s="13"/>
      <c r="I69" s="24"/>
      <c r="J69" s="17"/>
      <c r="K69" s="15"/>
    </row>
    <row r="70" spans="1:11" ht="15" customHeight="1" thickTop="1">
      <c r="A70" s="27"/>
      <c r="B70" s="19"/>
      <c r="C70" s="143"/>
      <c r="D70" s="13"/>
      <c r="E70" s="111"/>
      <c r="F70" s="13"/>
      <c r="H70" s="13"/>
      <c r="I70" s="24"/>
      <c r="J70" s="17"/>
      <c r="K70" s="15"/>
    </row>
    <row r="71" spans="1:11" ht="15" customHeight="1">
      <c r="A71" s="89" t="s">
        <v>1288</v>
      </c>
      <c r="B71" s="19"/>
      <c r="C71" s="143"/>
      <c r="D71" s="13"/>
      <c r="E71" s="111"/>
      <c r="F71" s="13"/>
      <c r="G71" s="112"/>
      <c r="H71" s="13"/>
      <c r="I71" s="24"/>
      <c r="J71" s="17"/>
      <c r="K71" s="15"/>
    </row>
    <row r="72" spans="1:11" ht="15" customHeight="1">
      <c r="A72" s="171" t="s">
        <v>1442</v>
      </c>
      <c r="B72" s="4"/>
      <c r="C72" s="143"/>
      <c r="D72" s="4"/>
      <c r="E72" s="50">
        <v>154.15</v>
      </c>
      <c r="F72" s="13"/>
      <c r="G72" s="112"/>
      <c r="H72" s="13"/>
      <c r="I72" s="170" t="s">
        <v>1443</v>
      </c>
      <c r="J72" s="17"/>
      <c r="K72" s="15"/>
    </row>
    <row r="73" spans="1:11" ht="15" customHeight="1">
      <c r="A73" s="19"/>
      <c r="B73" s="19"/>
      <c r="C73" s="143"/>
      <c r="D73" s="13"/>
      <c r="E73" s="111"/>
      <c r="F73" s="13"/>
      <c r="G73" s="112"/>
      <c r="H73" s="13"/>
      <c r="I73" s="24"/>
      <c r="J73" s="17"/>
      <c r="K73" s="15"/>
    </row>
    <row r="74" spans="1:11" ht="15" customHeight="1" thickBot="1">
      <c r="A74" s="27" t="s">
        <v>1290</v>
      </c>
      <c r="B74" s="19"/>
      <c r="C74" s="143"/>
      <c r="D74" s="13"/>
      <c r="E74" s="111"/>
      <c r="F74" s="13"/>
      <c r="G74" s="97">
        <f>SUM(E72:E72)</f>
        <v>154.15</v>
      </c>
      <c r="H74" s="13"/>
      <c r="I74" s="24"/>
      <c r="J74" s="17"/>
      <c r="K74" s="15"/>
    </row>
    <row r="75" spans="1:11" ht="15" customHeight="1" thickTop="1">
      <c r="A75" s="27"/>
      <c r="B75" s="19"/>
      <c r="C75" s="143"/>
      <c r="D75" s="13"/>
      <c r="E75" s="111"/>
      <c r="F75" s="13"/>
      <c r="H75" s="13"/>
      <c r="I75" s="24"/>
      <c r="J75" s="17"/>
      <c r="K75" s="15"/>
    </row>
    <row r="76" spans="1:11" ht="15" customHeight="1">
      <c r="A76" s="89" t="s">
        <v>458</v>
      </c>
      <c r="B76" s="19"/>
      <c r="C76" s="143"/>
      <c r="D76" s="13"/>
      <c r="E76" s="111"/>
      <c r="F76" s="13"/>
      <c r="G76" s="112"/>
      <c r="H76" s="13"/>
      <c r="I76" s="24"/>
      <c r="J76" s="17"/>
      <c r="K76" s="15"/>
    </row>
    <row r="77" spans="1:11" ht="15" customHeight="1">
      <c r="A77" s="171" t="s">
        <v>1444</v>
      </c>
      <c r="B77" s="4"/>
      <c r="C77" s="143"/>
      <c r="D77" s="4"/>
      <c r="E77" s="50">
        <v>420</v>
      </c>
      <c r="F77" s="13"/>
      <c r="G77" s="112"/>
      <c r="H77" s="13"/>
      <c r="I77" s="170" t="s">
        <v>476</v>
      </c>
      <c r="J77" s="17"/>
      <c r="K77" s="15"/>
    </row>
    <row r="78" spans="1:11" ht="15" customHeight="1">
      <c r="A78" s="19"/>
      <c r="B78" s="19"/>
      <c r="C78" s="143"/>
      <c r="D78" s="13"/>
      <c r="E78" s="111"/>
      <c r="F78" s="13"/>
      <c r="G78" s="112"/>
      <c r="H78" s="13"/>
      <c r="I78" s="24"/>
      <c r="J78" s="17"/>
      <c r="K78" s="15"/>
    </row>
    <row r="79" spans="1:11" ht="15" customHeight="1" thickBot="1">
      <c r="A79" s="27" t="s">
        <v>1445</v>
      </c>
      <c r="B79" s="19"/>
      <c r="C79" s="143"/>
      <c r="D79" s="13"/>
      <c r="E79" s="111"/>
      <c r="F79" s="13"/>
      <c r="G79" s="97">
        <f>SUM(E77:E77)</f>
        <v>420</v>
      </c>
      <c r="H79" s="13"/>
      <c r="I79" s="24"/>
      <c r="J79" s="17"/>
      <c r="K79" s="15"/>
    </row>
    <row r="80" spans="3:11" ht="15" customHeight="1" thickTop="1">
      <c r="C80" s="143"/>
      <c r="D80" s="13"/>
      <c r="E80" s="71"/>
      <c r="F80" s="71"/>
      <c r="G80" s="30"/>
      <c r="H80" s="30"/>
      <c r="I80" s="13"/>
      <c r="J80" s="17"/>
      <c r="K80" s="15"/>
    </row>
    <row r="81" spans="1:11" ht="15" customHeight="1">
      <c r="A81" s="89" t="s">
        <v>1446</v>
      </c>
      <c r="B81" s="19"/>
      <c r="C81" s="143"/>
      <c r="D81" s="13"/>
      <c r="E81" s="111"/>
      <c r="F81" s="13"/>
      <c r="G81" s="112"/>
      <c r="H81" s="13"/>
      <c r="I81" s="24"/>
      <c r="J81" s="17"/>
      <c r="K81" s="15"/>
    </row>
    <row r="82" spans="1:11" ht="15" customHeight="1">
      <c r="A82" s="171" t="s">
        <v>1447</v>
      </c>
      <c r="B82" s="4"/>
      <c r="C82" s="143"/>
      <c r="D82" s="4"/>
      <c r="E82" s="50">
        <v>539.75</v>
      </c>
      <c r="F82" s="13"/>
      <c r="G82" s="112"/>
      <c r="H82" s="13"/>
      <c r="I82" s="170" t="s">
        <v>530</v>
      </c>
      <c r="J82" s="17"/>
      <c r="K82" s="15"/>
    </row>
    <row r="83" spans="1:11" ht="15" customHeight="1">
      <c r="A83" s="19"/>
      <c r="B83" s="19"/>
      <c r="C83" s="143"/>
      <c r="D83" s="13"/>
      <c r="E83" s="111"/>
      <c r="F83" s="13"/>
      <c r="G83" s="112"/>
      <c r="H83" s="13"/>
      <c r="I83" s="24"/>
      <c r="J83" s="17"/>
      <c r="K83" s="15"/>
    </row>
    <row r="84" spans="1:11" ht="15" customHeight="1" thickBot="1">
      <c r="A84" s="27" t="s">
        <v>1448</v>
      </c>
      <c r="B84" s="19"/>
      <c r="C84" s="143"/>
      <c r="D84" s="13"/>
      <c r="E84" s="111"/>
      <c r="F84" s="13"/>
      <c r="G84" s="97">
        <f>SUM(E82:E82)</f>
        <v>539.75</v>
      </c>
      <c r="H84" s="13"/>
      <c r="I84" s="24"/>
      <c r="J84" s="17"/>
      <c r="K84" s="15"/>
    </row>
    <row r="85" spans="3:11" ht="15" customHeight="1" thickTop="1">
      <c r="C85" s="143"/>
      <c r="D85" s="13"/>
      <c r="E85" s="71"/>
      <c r="F85" s="71"/>
      <c r="G85" s="30"/>
      <c r="H85" s="30"/>
      <c r="I85" s="13"/>
      <c r="J85" s="17"/>
      <c r="K85" s="15"/>
    </row>
    <row r="86" spans="1:11" ht="15" customHeight="1">
      <c r="A86" s="89" t="s">
        <v>449</v>
      </c>
      <c r="B86" s="19"/>
      <c r="C86" s="143"/>
      <c r="D86" s="13"/>
      <c r="E86" s="111"/>
      <c r="F86" s="13"/>
      <c r="G86" s="112"/>
      <c r="H86" s="13"/>
      <c r="I86" s="24"/>
      <c r="J86" s="17"/>
      <c r="K86" s="15"/>
    </row>
    <row r="87" spans="1:11" ht="15" customHeight="1">
      <c r="A87" s="171" t="s">
        <v>1444</v>
      </c>
      <c r="B87" s="4"/>
      <c r="C87" s="143"/>
      <c r="D87" s="4"/>
      <c r="E87" s="50">
        <v>200</v>
      </c>
      <c r="F87" s="13"/>
      <c r="G87" s="112"/>
      <c r="H87" s="13"/>
      <c r="I87" s="170" t="s">
        <v>532</v>
      </c>
      <c r="J87" s="17"/>
      <c r="K87" s="15"/>
    </row>
    <row r="88" spans="1:11" ht="15" customHeight="1">
      <c r="A88" s="19"/>
      <c r="B88" s="19"/>
      <c r="C88" s="143"/>
      <c r="D88" s="13"/>
      <c r="E88" s="111"/>
      <c r="F88" s="13"/>
      <c r="G88" s="112"/>
      <c r="H88" s="13"/>
      <c r="I88" s="24"/>
      <c r="J88" s="17"/>
      <c r="K88" s="15"/>
    </row>
    <row r="89" spans="1:11" ht="15" customHeight="1" thickBot="1">
      <c r="A89" s="27" t="s">
        <v>937</v>
      </c>
      <c r="B89" s="19"/>
      <c r="C89" s="143"/>
      <c r="D89" s="13"/>
      <c r="E89" s="111"/>
      <c r="F89" s="13"/>
      <c r="G89" s="97">
        <f>SUM(E87:E87)</f>
        <v>200</v>
      </c>
      <c r="H89" s="13"/>
      <c r="I89" s="24"/>
      <c r="J89" s="17"/>
      <c r="K89" s="15"/>
    </row>
    <row r="90" spans="3:11" ht="15" customHeight="1" thickTop="1">
      <c r="C90" s="143"/>
      <c r="D90" s="13"/>
      <c r="E90" s="71"/>
      <c r="F90" s="71"/>
      <c r="G90" s="30"/>
      <c r="H90" s="30"/>
      <c r="I90" s="13"/>
      <c r="J90" s="17"/>
      <c r="K90" s="15"/>
    </row>
    <row r="91" spans="1:11" ht="15" customHeight="1">
      <c r="A91" s="89" t="s">
        <v>169</v>
      </c>
      <c r="B91" s="19"/>
      <c r="C91" s="143"/>
      <c r="D91" s="13"/>
      <c r="E91" s="111"/>
      <c r="F91" s="13"/>
      <c r="G91" s="112"/>
      <c r="H91" s="13"/>
      <c r="I91" s="24"/>
      <c r="J91" s="17"/>
      <c r="K91" s="15"/>
    </row>
    <row r="92" spans="1:11" ht="15" customHeight="1">
      <c r="A92" s="171" t="s">
        <v>1449</v>
      </c>
      <c r="B92" s="4"/>
      <c r="C92" s="143"/>
      <c r="D92" s="4"/>
      <c r="E92" s="50">
        <v>539.27</v>
      </c>
      <c r="F92" s="13"/>
      <c r="G92" s="112"/>
      <c r="H92" s="13"/>
      <c r="I92" s="170" t="s">
        <v>1450</v>
      </c>
      <c r="J92" s="17"/>
      <c r="K92" s="15"/>
    </row>
    <row r="93" spans="1:11" ht="15" customHeight="1">
      <c r="A93" s="19"/>
      <c r="B93" s="19"/>
      <c r="C93" s="143"/>
      <c r="D93" s="13"/>
      <c r="E93" s="111"/>
      <c r="F93" s="13"/>
      <c r="G93" s="112"/>
      <c r="H93" s="13"/>
      <c r="I93" s="24"/>
      <c r="J93" s="17"/>
      <c r="K93" s="15"/>
    </row>
    <row r="94" spans="1:11" ht="15" customHeight="1" thickBot="1">
      <c r="A94" s="27" t="s">
        <v>251</v>
      </c>
      <c r="B94" s="19"/>
      <c r="C94" s="143"/>
      <c r="D94" s="13"/>
      <c r="E94" s="111"/>
      <c r="F94" s="13"/>
      <c r="G94" s="97">
        <f>SUM(E92:E92)</f>
        <v>539.27</v>
      </c>
      <c r="H94" s="13"/>
      <c r="I94" s="24"/>
      <c r="J94" s="17"/>
      <c r="K94" s="15"/>
    </row>
    <row r="95" spans="1:21" s="96" customFormat="1" ht="15" customHeight="1" thickTop="1">
      <c r="A95" s="89"/>
      <c r="B95" s="89"/>
      <c r="C95" s="140"/>
      <c r="D95" s="90"/>
      <c r="E95" s="91"/>
      <c r="F95" s="91"/>
      <c r="G95" s="92"/>
      <c r="H95" s="92"/>
      <c r="I95" s="90"/>
      <c r="J95" s="93"/>
      <c r="K95" s="94"/>
      <c r="L95" s="95"/>
      <c r="M95" s="95"/>
      <c r="S95" s="95"/>
      <c r="U95" s="95"/>
    </row>
    <row r="96" spans="1:21" s="96" customFormat="1" ht="15" customHeight="1">
      <c r="A96" s="89"/>
      <c r="B96" s="89"/>
      <c r="C96" s="140"/>
      <c r="D96" s="90"/>
      <c r="E96" s="91"/>
      <c r="F96" s="91"/>
      <c r="G96" s="92"/>
      <c r="H96" s="92"/>
      <c r="I96" s="90"/>
      <c r="J96" s="93"/>
      <c r="K96" s="94"/>
      <c r="L96" s="95"/>
      <c r="M96" s="95"/>
      <c r="S96" s="95"/>
      <c r="U96" s="95"/>
    </row>
    <row r="97" spans="1:21" s="96" customFormat="1" ht="15" customHeight="1" thickBot="1">
      <c r="A97" s="89"/>
      <c r="B97" s="89"/>
      <c r="C97" s="140"/>
      <c r="D97" s="90"/>
      <c r="E97" s="154">
        <f>+SUM(E24:E94)</f>
        <v>15232.150000000001</v>
      </c>
      <c r="F97" s="210"/>
      <c r="G97" s="154">
        <f>+SUM(G24:G94)</f>
        <v>15232.150000000001</v>
      </c>
      <c r="H97" s="92"/>
      <c r="I97" s="24" t="s">
        <v>1451</v>
      </c>
      <c r="J97" s="93"/>
      <c r="K97" s="94"/>
      <c r="L97" s="95"/>
      <c r="M97" s="95"/>
      <c r="S97" s="95"/>
      <c r="U97" s="95"/>
    </row>
    <row r="98" spans="1:21" s="96" customFormat="1" ht="15" customHeight="1" thickTop="1">
      <c r="A98" s="89"/>
      <c r="B98" s="89"/>
      <c r="C98" s="140"/>
      <c r="D98" s="90"/>
      <c r="E98" s="91"/>
      <c r="F98" s="91"/>
      <c r="G98" s="92"/>
      <c r="H98" s="92"/>
      <c r="I98" s="90"/>
      <c r="J98" s="93"/>
      <c r="K98" s="94"/>
      <c r="L98" s="95"/>
      <c r="M98" s="95"/>
      <c r="S98" s="95"/>
      <c r="U98" s="95"/>
    </row>
    <row r="99" spans="1:21" s="96" customFormat="1" ht="15" customHeight="1">
      <c r="A99" s="164" t="s">
        <v>469</v>
      </c>
      <c r="B99" s="89"/>
      <c r="C99" s="140"/>
      <c r="D99" s="90"/>
      <c r="E99" s="91"/>
      <c r="F99" s="91"/>
      <c r="G99" s="92"/>
      <c r="H99" s="92"/>
      <c r="I99" s="90"/>
      <c r="J99" s="93"/>
      <c r="K99" s="94"/>
      <c r="L99" s="95"/>
      <c r="M99" s="95"/>
      <c r="S99" s="95"/>
      <c r="U99" s="95"/>
    </row>
    <row r="100" spans="1:21" s="96" customFormat="1" ht="15" customHeight="1">
      <c r="A100" s="89"/>
      <c r="B100" s="89"/>
      <c r="C100" s="140"/>
      <c r="D100" s="90"/>
      <c r="E100" s="91"/>
      <c r="F100" s="91"/>
      <c r="G100" s="92"/>
      <c r="H100" s="92"/>
      <c r="I100" s="90"/>
      <c r="J100" s="93"/>
      <c r="K100" s="94"/>
      <c r="L100" s="95"/>
      <c r="M100" s="95"/>
      <c r="S100" s="95"/>
      <c r="U100" s="95"/>
    </row>
    <row r="101" spans="1:21" s="96" customFormat="1" ht="15" customHeight="1">
      <c r="A101" s="89" t="s">
        <v>473</v>
      </c>
      <c r="B101" s="19"/>
      <c r="C101" s="143"/>
      <c r="D101" s="13"/>
      <c r="E101" s="111"/>
      <c r="F101" s="13"/>
      <c r="G101" s="112"/>
      <c r="H101" s="13"/>
      <c r="I101" s="24"/>
      <c r="J101" s="93"/>
      <c r="K101" s="94"/>
      <c r="L101" s="95"/>
      <c r="M101" s="95"/>
      <c r="S101" s="95"/>
      <c r="U101" s="95"/>
    </row>
    <row r="102" spans="1:21" s="96" customFormat="1" ht="15" customHeight="1">
      <c r="A102" s="171" t="s">
        <v>1452</v>
      </c>
      <c r="B102" s="4"/>
      <c r="C102" s="143"/>
      <c r="D102" s="4"/>
      <c r="E102" s="50">
        <v>2789.29</v>
      </c>
      <c r="F102" s="13"/>
      <c r="G102" s="112"/>
      <c r="H102" s="13"/>
      <c r="I102" s="13" t="s">
        <v>86</v>
      </c>
      <c r="J102" s="93"/>
      <c r="K102" s="94"/>
      <c r="L102" s="95"/>
      <c r="M102" s="95"/>
      <c r="S102" s="95"/>
      <c r="U102" s="95"/>
    </row>
    <row r="103" spans="1:21" s="96" customFormat="1" ht="15" customHeight="1">
      <c r="A103" s="19"/>
      <c r="B103" s="19"/>
      <c r="C103" s="143"/>
      <c r="D103" s="13"/>
      <c r="E103" s="111"/>
      <c r="F103" s="13"/>
      <c r="G103" s="112"/>
      <c r="H103" s="13"/>
      <c r="I103" s="173"/>
      <c r="J103" s="93"/>
      <c r="K103" s="94"/>
      <c r="L103" s="95"/>
      <c r="M103" s="95"/>
      <c r="S103" s="95"/>
      <c r="U103" s="95"/>
    </row>
    <row r="104" spans="1:21" s="96" customFormat="1" ht="15" customHeight="1" thickBot="1">
      <c r="A104" s="27" t="s">
        <v>474</v>
      </c>
      <c r="B104" s="19"/>
      <c r="C104" s="143"/>
      <c r="D104" s="13"/>
      <c r="E104" s="111"/>
      <c r="F104" s="13"/>
      <c r="G104" s="97">
        <f>SUM(E102)</f>
        <v>2789.29</v>
      </c>
      <c r="H104" s="13"/>
      <c r="I104" s="24"/>
      <c r="J104" s="93"/>
      <c r="K104" s="94"/>
      <c r="L104" s="95"/>
      <c r="M104" s="95"/>
      <c r="S104" s="95"/>
      <c r="U104" s="95"/>
    </row>
    <row r="105" spans="1:21" s="96" customFormat="1" ht="15" customHeight="1" thickTop="1">
      <c r="A105" s="82"/>
      <c r="B105" s="82"/>
      <c r="C105" s="207"/>
      <c r="D105" s="84"/>
      <c r="E105" s="85"/>
      <c r="F105" s="85"/>
      <c r="G105" s="86"/>
      <c r="H105" s="163"/>
      <c r="I105" s="208"/>
      <c r="J105" s="93"/>
      <c r="K105" s="94"/>
      <c r="L105" s="95"/>
      <c r="M105" s="95"/>
      <c r="S105" s="95"/>
      <c r="U105" s="95"/>
    </row>
    <row r="106" spans="1:21" s="96" customFormat="1" ht="15" customHeight="1">
      <c r="A106" s="27"/>
      <c r="B106" s="19"/>
      <c r="C106" s="79"/>
      <c r="D106" s="111"/>
      <c r="G106" s="7"/>
      <c r="I106" s="75"/>
      <c r="J106" s="93"/>
      <c r="K106" s="94"/>
      <c r="L106" s="95"/>
      <c r="M106" s="95"/>
      <c r="S106" s="95"/>
      <c r="U106" s="95"/>
    </row>
    <row r="107" spans="1:21" s="96" customFormat="1" ht="15" customHeight="1">
      <c r="A107" s="185" t="s">
        <v>1453</v>
      </c>
      <c r="B107" s="89"/>
      <c r="C107" s="140"/>
      <c r="D107" s="90"/>
      <c r="E107" s="91"/>
      <c r="F107" s="91"/>
      <c r="G107" s="92"/>
      <c r="H107" s="92"/>
      <c r="I107" s="90"/>
      <c r="J107" s="93"/>
      <c r="K107" s="94"/>
      <c r="L107" s="95"/>
      <c r="M107" s="95"/>
      <c r="S107" s="95"/>
      <c r="U107" s="95"/>
    </row>
    <row r="108" spans="1:21" s="96" customFormat="1" ht="15" customHeight="1">
      <c r="A108" s="89"/>
      <c r="B108" s="89"/>
      <c r="C108" s="140"/>
      <c r="D108" s="90"/>
      <c r="E108" s="91"/>
      <c r="F108" s="91"/>
      <c r="G108" s="92"/>
      <c r="H108" s="92"/>
      <c r="I108" s="90"/>
      <c r="J108" s="93"/>
      <c r="K108" s="94"/>
      <c r="L108" s="95"/>
      <c r="M108" s="95"/>
      <c r="S108" s="95"/>
      <c r="U108" s="95"/>
    </row>
    <row r="109" spans="1:21" s="96" customFormat="1" ht="15" customHeight="1">
      <c r="A109" s="160" t="s">
        <v>183</v>
      </c>
      <c r="B109" s="89"/>
      <c r="C109" s="140"/>
      <c r="D109" s="90"/>
      <c r="E109" s="91"/>
      <c r="F109" s="91"/>
      <c r="G109" s="92"/>
      <c r="H109" s="92"/>
      <c r="I109" s="90"/>
      <c r="J109" s="93"/>
      <c r="K109" s="94"/>
      <c r="L109" s="95"/>
      <c r="M109" s="95"/>
      <c r="S109" s="95"/>
      <c r="U109" s="95"/>
    </row>
    <row r="110" spans="1:21" s="96" customFormat="1" ht="15" customHeight="1">
      <c r="A110" s="89"/>
      <c r="B110" s="89"/>
      <c r="C110" s="140"/>
      <c r="D110" s="90"/>
      <c r="E110" s="91"/>
      <c r="F110" s="91"/>
      <c r="G110" s="92"/>
      <c r="H110" s="92"/>
      <c r="I110" s="90"/>
      <c r="J110" s="93"/>
      <c r="K110" s="94"/>
      <c r="L110" s="95"/>
      <c r="M110" s="95"/>
      <c r="S110" s="95"/>
      <c r="U110" s="95"/>
    </row>
    <row r="111" spans="1:21" s="96" customFormat="1" ht="15" customHeight="1">
      <c r="A111" s="90" t="s">
        <v>27</v>
      </c>
      <c r="B111" s="13"/>
      <c r="C111" s="143"/>
      <c r="D111" s="13"/>
      <c r="E111" s="55"/>
      <c r="F111" s="55"/>
      <c r="G111" s="87"/>
      <c r="H111" s="7"/>
      <c r="I111" s="24"/>
      <c r="J111" s="93"/>
      <c r="K111" s="94"/>
      <c r="L111" s="95"/>
      <c r="M111" s="95"/>
      <c r="S111" s="95"/>
      <c r="U111" s="95"/>
    </row>
    <row r="112" spans="1:21" s="96" customFormat="1" ht="15" customHeight="1">
      <c r="A112" s="4" t="s">
        <v>241</v>
      </c>
      <c r="B112" s="4"/>
      <c r="C112" s="142"/>
      <c r="D112" s="4"/>
      <c r="E112" s="51">
        <v>2000.37</v>
      </c>
      <c r="F112" s="51"/>
      <c r="G112" s="58"/>
      <c r="H112" s="1"/>
      <c r="I112" s="39"/>
      <c r="J112" s="93"/>
      <c r="K112" s="94"/>
      <c r="L112" s="95"/>
      <c r="M112" s="95"/>
      <c r="S112" s="95"/>
      <c r="U112" s="95"/>
    </row>
    <row r="113" spans="1:21" s="96" customFormat="1" ht="15" customHeight="1">
      <c r="A113" s="4" t="s">
        <v>242</v>
      </c>
      <c r="B113" s="4"/>
      <c r="C113" s="186"/>
      <c r="D113" s="4"/>
      <c r="E113" s="51">
        <v>0</v>
      </c>
      <c r="F113" s="51"/>
      <c r="G113" s="58">
        <f>+SUM(E112:E113)</f>
        <v>2000.37</v>
      </c>
      <c r="H113" s="1"/>
      <c r="I113" s="39" t="s">
        <v>29</v>
      </c>
      <c r="J113" s="93"/>
      <c r="K113" s="94"/>
      <c r="L113" s="95"/>
      <c r="M113" s="95"/>
      <c r="S113" s="95"/>
      <c r="U113" s="95"/>
    </row>
    <row r="114" spans="1:21" s="96" customFormat="1" ht="15" customHeight="1">
      <c r="A114" s="166" t="s">
        <v>296</v>
      </c>
      <c r="B114" s="4"/>
      <c r="C114" s="186" t="s">
        <v>21</v>
      </c>
      <c r="D114" s="4"/>
      <c r="E114" s="51">
        <v>785.66</v>
      </c>
      <c r="F114" s="51"/>
      <c r="G114" s="58">
        <f>E114</f>
        <v>785.66</v>
      </c>
      <c r="H114" s="1"/>
      <c r="I114" s="39"/>
      <c r="J114" s="93"/>
      <c r="K114" s="94"/>
      <c r="L114" s="95"/>
      <c r="M114" s="95"/>
      <c r="S114" s="95"/>
      <c r="U114" s="95"/>
    </row>
    <row r="115" spans="1:21" s="96" customFormat="1" ht="15" customHeight="1">
      <c r="A115" s="4" t="s">
        <v>165</v>
      </c>
      <c r="B115" s="4"/>
      <c r="C115" s="142"/>
      <c r="D115" s="4"/>
      <c r="E115" s="51">
        <v>1905.13</v>
      </c>
      <c r="F115" s="51"/>
      <c r="G115" s="58">
        <f>E115</f>
        <v>1905.13</v>
      </c>
      <c r="H115" s="1"/>
      <c r="I115" s="39"/>
      <c r="J115" s="93"/>
      <c r="K115" s="94"/>
      <c r="L115" s="95"/>
      <c r="M115" s="95"/>
      <c r="S115" s="95"/>
      <c r="U115" s="95"/>
    </row>
    <row r="116" spans="1:21" s="96" customFormat="1" ht="15" customHeight="1">
      <c r="A116" s="166" t="s">
        <v>336</v>
      </c>
      <c r="B116" s="4"/>
      <c r="C116" s="186" t="s">
        <v>21</v>
      </c>
      <c r="D116" s="4"/>
      <c r="E116" s="51">
        <v>188.7</v>
      </c>
      <c r="F116" s="51"/>
      <c r="G116" s="58">
        <f>E116</f>
        <v>188.7</v>
      </c>
      <c r="H116" s="1"/>
      <c r="I116" s="39"/>
      <c r="J116" s="93"/>
      <c r="K116" s="94"/>
      <c r="L116" s="95"/>
      <c r="M116" s="95"/>
      <c r="S116" s="95"/>
      <c r="U116" s="95"/>
    </row>
    <row r="117" spans="1:21" s="96" customFormat="1" ht="15" customHeight="1">
      <c r="A117" s="4" t="s">
        <v>155</v>
      </c>
      <c r="B117" s="4"/>
      <c r="C117" s="142"/>
      <c r="D117" s="4"/>
      <c r="E117" s="51">
        <v>1411.36</v>
      </c>
      <c r="F117" s="51"/>
      <c r="G117" s="58"/>
      <c r="H117" s="1"/>
      <c r="I117" s="14"/>
      <c r="J117" s="93"/>
      <c r="K117" s="94"/>
      <c r="L117" s="95"/>
      <c r="M117" s="95"/>
      <c r="S117" s="95"/>
      <c r="U117" s="95"/>
    </row>
    <row r="118" spans="1:21" s="96" customFormat="1" ht="15" customHeight="1">
      <c r="A118" s="4" t="s">
        <v>22</v>
      </c>
      <c r="B118" s="4"/>
      <c r="C118" s="186" t="s">
        <v>21</v>
      </c>
      <c r="D118" s="4"/>
      <c r="E118" s="51">
        <v>55.5</v>
      </c>
      <c r="F118" s="51"/>
      <c r="G118" s="58">
        <f>+SUM(E117:E118)</f>
        <v>1466.86</v>
      </c>
      <c r="H118" s="1"/>
      <c r="I118" s="31" t="s">
        <v>30</v>
      </c>
      <c r="J118" s="93"/>
      <c r="K118" s="94"/>
      <c r="L118" s="95"/>
      <c r="M118" s="95"/>
      <c r="S118" s="95"/>
      <c r="U118" s="95"/>
    </row>
    <row r="119" spans="1:21" s="96" customFormat="1" ht="15" customHeight="1">
      <c r="A119" s="166" t="s">
        <v>1017</v>
      </c>
      <c r="B119" s="4"/>
      <c r="C119" s="186" t="s">
        <v>21</v>
      </c>
      <c r="D119" s="4"/>
      <c r="E119" s="51">
        <v>202.85</v>
      </c>
      <c r="F119" s="51"/>
      <c r="G119" s="58">
        <f>E119</f>
        <v>202.85</v>
      </c>
      <c r="H119" s="1"/>
      <c r="I119" s="117"/>
      <c r="J119" s="93"/>
      <c r="K119" s="94"/>
      <c r="L119" s="95"/>
      <c r="M119" s="95"/>
      <c r="S119" s="95"/>
      <c r="U119" s="95"/>
    </row>
    <row r="120" spans="1:21" s="96" customFormat="1" ht="15" customHeight="1">
      <c r="A120" s="4" t="s">
        <v>24</v>
      </c>
      <c r="B120" s="4"/>
      <c r="C120" s="142"/>
      <c r="D120" s="4"/>
      <c r="E120" s="51">
        <v>1423.91</v>
      </c>
      <c r="F120" s="51"/>
      <c r="G120" s="58"/>
      <c r="H120" s="1"/>
      <c r="I120" s="117"/>
      <c r="J120" s="93"/>
      <c r="K120" s="94"/>
      <c r="L120" s="95"/>
      <c r="M120" s="95"/>
      <c r="S120" s="95"/>
      <c r="U120" s="95"/>
    </row>
    <row r="121" spans="1:11" ht="15" customHeight="1">
      <c r="A121" s="4" t="s">
        <v>293</v>
      </c>
      <c r="B121" s="4"/>
      <c r="C121" s="186" t="s">
        <v>21</v>
      </c>
      <c r="D121" s="4"/>
      <c r="E121" s="51">
        <v>0</v>
      </c>
      <c r="F121" s="51"/>
      <c r="G121" s="58">
        <f>+SUM(E120:E121)</f>
        <v>1423.91</v>
      </c>
      <c r="H121" s="1"/>
      <c r="I121" s="39" t="s">
        <v>31</v>
      </c>
      <c r="J121" s="34"/>
      <c r="K121" s="35"/>
    </row>
    <row r="122" spans="1:11" ht="15" customHeight="1">
      <c r="A122" s="166" t="s">
        <v>325</v>
      </c>
      <c r="B122" s="4"/>
      <c r="C122" s="186" t="s">
        <v>21</v>
      </c>
      <c r="D122" s="4"/>
      <c r="E122" s="50">
        <v>1111.3</v>
      </c>
      <c r="F122" s="51"/>
      <c r="G122" s="66">
        <f>E122</f>
        <v>1111.3</v>
      </c>
      <c r="H122" s="1"/>
      <c r="I122" s="117"/>
      <c r="J122" s="34"/>
      <c r="K122" s="35"/>
    </row>
    <row r="123" spans="1:11" ht="15" customHeight="1">
      <c r="A123" s="4"/>
      <c r="B123" s="5"/>
      <c r="C123" s="142"/>
      <c r="D123" s="4"/>
      <c r="E123" s="55"/>
      <c r="F123" s="55"/>
      <c r="G123" s="58"/>
      <c r="H123" s="1"/>
      <c r="I123" s="4"/>
      <c r="J123" s="34"/>
      <c r="K123" s="35"/>
    </row>
    <row r="124" spans="1:11" ht="15" customHeight="1" thickBot="1">
      <c r="A124" s="48" t="s">
        <v>52</v>
      </c>
      <c r="B124" s="5"/>
      <c r="C124" s="142"/>
      <c r="D124" s="4"/>
      <c r="E124" s="56">
        <f>SUM(E112:E123)</f>
        <v>9084.779999999999</v>
      </c>
      <c r="F124" s="55"/>
      <c r="G124" s="56">
        <f>SUM(G112:G123)</f>
        <v>9084.779999999999</v>
      </c>
      <c r="H124" s="1"/>
      <c r="I124" s="4"/>
      <c r="J124" s="34"/>
      <c r="K124" s="35"/>
    </row>
    <row r="125" spans="1:11" ht="15" customHeight="1" thickTop="1">
      <c r="A125" s="48"/>
      <c r="B125" s="5"/>
      <c r="C125" s="142"/>
      <c r="D125" s="4"/>
      <c r="E125" s="55"/>
      <c r="F125" s="55"/>
      <c r="G125" s="55"/>
      <c r="H125" s="1"/>
      <c r="I125" s="4"/>
      <c r="J125" s="34"/>
      <c r="K125" s="35"/>
    </row>
    <row r="126" spans="1:11" ht="15" customHeight="1">
      <c r="A126" s="48"/>
      <c r="B126" s="5"/>
      <c r="C126" s="142"/>
      <c r="D126" s="4"/>
      <c r="E126" s="55"/>
      <c r="F126" s="55"/>
      <c r="G126" s="55"/>
      <c r="H126" s="1"/>
      <c r="I126" s="4"/>
      <c r="J126" s="34"/>
      <c r="K126" s="35"/>
    </row>
    <row r="127" spans="1:11" ht="15" customHeight="1">
      <c r="A127" s="89" t="s">
        <v>279</v>
      </c>
      <c r="B127" s="19"/>
      <c r="C127" s="143"/>
      <c r="D127" s="13"/>
      <c r="E127" s="111"/>
      <c r="F127" s="13"/>
      <c r="G127" s="112"/>
      <c r="H127" s="1"/>
      <c r="I127" s="4"/>
      <c r="J127" s="34"/>
      <c r="K127" s="35"/>
    </row>
    <row r="128" spans="1:11" ht="15" customHeight="1">
      <c r="A128" s="171" t="s">
        <v>1454</v>
      </c>
      <c r="B128" s="4"/>
      <c r="C128" s="143"/>
      <c r="D128" s="4" t="s">
        <v>152</v>
      </c>
      <c r="E128" s="50">
        <v>2603.62</v>
      </c>
      <c r="F128" s="13"/>
      <c r="G128" s="112"/>
      <c r="H128" s="1"/>
      <c r="I128" s="166" t="s">
        <v>1455</v>
      </c>
      <c r="J128" s="34"/>
      <c r="K128" s="35"/>
    </row>
    <row r="129" spans="1:11" ht="15" customHeight="1">
      <c r="A129" s="19"/>
      <c r="B129" s="19"/>
      <c r="C129" s="143"/>
      <c r="D129" s="13"/>
      <c r="E129" s="111"/>
      <c r="F129" s="13"/>
      <c r="G129" s="112"/>
      <c r="H129" s="1"/>
      <c r="I129" s="4"/>
      <c r="J129" s="34"/>
      <c r="K129" s="35"/>
    </row>
    <row r="130" spans="1:11" ht="15" customHeight="1" thickBot="1">
      <c r="A130" s="27" t="s">
        <v>280</v>
      </c>
      <c r="B130" s="19"/>
      <c r="C130" s="143"/>
      <c r="D130" s="13"/>
      <c r="E130" s="111"/>
      <c r="F130" s="13"/>
      <c r="G130" s="97">
        <f>SUM(E128)</f>
        <v>2603.62</v>
      </c>
      <c r="H130" s="1"/>
      <c r="I130" s="4"/>
      <c r="J130" s="34"/>
      <c r="K130" s="35"/>
    </row>
    <row r="131" spans="1:11" ht="15" customHeight="1" thickTop="1">
      <c r="A131" s="48"/>
      <c r="B131" s="5"/>
      <c r="C131" s="142"/>
      <c r="D131" s="4"/>
      <c r="E131" s="55"/>
      <c r="F131" s="55"/>
      <c r="G131" s="55"/>
      <c r="H131" s="1"/>
      <c r="I131" s="4"/>
      <c r="J131" s="34"/>
      <c r="K131" s="35"/>
    </row>
    <row r="132" spans="1:11" ht="15" customHeight="1">
      <c r="A132" s="89" t="s">
        <v>81</v>
      </c>
      <c r="B132" s="19"/>
      <c r="C132" s="143"/>
      <c r="D132" s="13"/>
      <c r="E132" s="111"/>
      <c r="F132" s="13"/>
      <c r="G132" s="112"/>
      <c r="H132" s="1"/>
      <c r="I132" s="4"/>
      <c r="J132" s="34"/>
      <c r="K132" s="35"/>
    </row>
    <row r="133" spans="1:11" ht="15" customHeight="1">
      <c r="A133" s="171" t="s">
        <v>1456</v>
      </c>
      <c r="B133" s="4"/>
      <c r="C133" s="143"/>
      <c r="D133" s="4" t="s">
        <v>152</v>
      </c>
      <c r="E133" s="50">
        <v>936</v>
      </c>
      <c r="F133" s="13"/>
      <c r="G133" s="112"/>
      <c r="H133" s="1"/>
      <c r="I133" s="166" t="s">
        <v>273</v>
      </c>
      <c r="J133" s="34"/>
      <c r="K133" s="35"/>
    </row>
    <row r="134" spans="1:11" ht="15" customHeight="1">
      <c r="A134" s="19"/>
      <c r="B134" s="19"/>
      <c r="C134" s="143"/>
      <c r="D134" s="13"/>
      <c r="E134" s="111"/>
      <c r="F134" s="13"/>
      <c r="G134" s="112"/>
      <c r="H134" s="1"/>
      <c r="I134" s="4"/>
      <c r="J134" s="34"/>
      <c r="K134" s="35"/>
    </row>
    <row r="135" spans="1:11" ht="15" customHeight="1" thickBot="1">
      <c r="A135" s="27" t="s">
        <v>82</v>
      </c>
      <c r="B135" s="19"/>
      <c r="C135" s="143"/>
      <c r="D135" s="13"/>
      <c r="E135" s="111"/>
      <c r="F135" s="13"/>
      <c r="G135" s="97">
        <f>SUM(E133:E133)</f>
        <v>936</v>
      </c>
      <c r="H135" s="1"/>
      <c r="I135" s="4"/>
      <c r="J135" s="34"/>
      <c r="K135" s="35"/>
    </row>
    <row r="136" spans="1:11" ht="15" customHeight="1" thickTop="1">
      <c r="A136" s="48"/>
      <c r="B136" s="5"/>
      <c r="C136" s="142"/>
      <c r="D136" s="4"/>
      <c r="E136" s="55"/>
      <c r="F136" s="55"/>
      <c r="G136" s="55"/>
      <c r="H136" s="1"/>
      <c r="I136" s="4"/>
      <c r="J136" s="34"/>
      <c r="K136" s="35"/>
    </row>
    <row r="137" spans="1:11" ht="15" customHeight="1">
      <c r="A137" s="89" t="s">
        <v>281</v>
      </c>
      <c r="B137" s="19"/>
      <c r="C137" s="143"/>
      <c r="D137" s="13"/>
      <c r="E137" s="111"/>
      <c r="F137" s="13"/>
      <c r="G137" s="112"/>
      <c r="H137" s="1"/>
      <c r="I137" s="4"/>
      <c r="J137" s="34"/>
      <c r="K137" s="35"/>
    </row>
    <row r="138" spans="1:11" ht="15" customHeight="1">
      <c r="A138" s="171" t="s">
        <v>1457</v>
      </c>
      <c r="B138" s="4"/>
      <c r="C138" s="187"/>
      <c r="D138" s="4" t="s">
        <v>152</v>
      </c>
      <c r="E138" s="55">
        <v>1347.98</v>
      </c>
      <c r="F138" s="13"/>
      <c r="G138" s="112"/>
      <c r="H138" s="1"/>
      <c r="I138" s="166" t="s">
        <v>96</v>
      </c>
      <c r="J138" s="34"/>
      <c r="K138" s="35"/>
    </row>
    <row r="139" spans="1:11" ht="15" customHeight="1">
      <c r="A139" s="171" t="s">
        <v>1458</v>
      </c>
      <c r="B139" s="4"/>
      <c r="C139" s="187"/>
      <c r="D139" s="4"/>
      <c r="E139" s="55">
        <v>684.71</v>
      </c>
      <c r="F139" s="13"/>
      <c r="G139" s="112"/>
      <c r="H139" s="1"/>
      <c r="I139" s="166" t="s">
        <v>96</v>
      </c>
      <c r="J139" s="34"/>
      <c r="K139" s="35"/>
    </row>
    <row r="140" spans="1:11" ht="15" customHeight="1">
      <c r="A140" s="171" t="s">
        <v>1459</v>
      </c>
      <c r="B140" s="4"/>
      <c r="C140" s="187"/>
      <c r="D140" s="4"/>
      <c r="E140" s="50">
        <v>683.66</v>
      </c>
      <c r="F140" s="13"/>
      <c r="G140" s="112"/>
      <c r="H140" s="1"/>
      <c r="I140" s="166" t="s">
        <v>96</v>
      </c>
      <c r="J140" s="34"/>
      <c r="K140" s="35"/>
    </row>
    <row r="141" spans="1:11" ht="15" customHeight="1">
      <c r="A141" s="19"/>
      <c r="B141" s="19"/>
      <c r="C141" s="143"/>
      <c r="D141" s="13"/>
      <c r="E141" s="111"/>
      <c r="F141" s="13"/>
      <c r="G141" s="112"/>
      <c r="H141" s="1"/>
      <c r="I141" s="4"/>
      <c r="J141" s="34"/>
      <c r="K141" s="35"/>
    </row>
    <row r="142" spans="1:11" ht="15" customHeight="1" thickBot="1">
      <c r="A142" s="27" t="s">
        <v>282</v>
      </c>
      <c r="B142" s="19"/>
      <c r="C142" s="143"/>
      <c r="D142" s="13"/>
      <c r="E142" s="111"/>
      <c r="F142" s="13"/>
      <c r="G142" s="97">
        <f>SUM(E138:E140)</f>
        <v>2716.35</v>
      </c>
      <c r="H142" s="1"/>
      <c r="I142" s="4"/>
      <c r="J142" s="34"/>
      <c r="K142" s="35"/>
    </row>
    <row r="143" spans="1:11" ht="15" customHeight="1" thickTop="1">
      <c r="A143" s="48"/>
      <c r="B143" s="5"/>
      <c r="C143" s="142"/>
      <c r="D143" s="4"/>
      <c r="E143" s="55"/>
      <c r="F143" s="55"/>
      <c r="G143" s="55"/>
      <c r="H143" s="1"/>
      <c r="I143" s="4"/>
      <c r="J143" s="34"/>
      <c r="K143" s="35"/>
    </row>
    <row r="144" spans="1:11" ht="15" customHeight="1">
      <c r="A144" s="89" t="s">
        <v>87</v>
      </c>
      <c r="B144" s="19"/>
      <c r="C144" s="143"/>
      <c r="D144" s="13"/>
      <c r="E144" s="111"/>
      <c r="F144" s="13"/>
      <c r="G144" s="112"/>
      <c r="H144" s="1"/>
      <c r="I144" s="4"/>
      <c r="J144" s="34"/>
      <c r="K144" s="35"/>
    </row>
    <row r="145" spans="1:11" ht="15" customHeight="1">
      <c r="A145" s="171" t="s">
        <v>1460</v>
      </c>
      <c r="B145" s="4"/>
      <c r="C145" s="187"/>
      <c r="D145" s="4"/>
      <c r="E145" s="50">
        <v>1695.72</v>
      </c>
      <c r="F145" s="13"/>
      <c r="G145" s="112"/>
      <c r="H145" s="1"/>
      <c r="I145" s="166" t="s">
        <v>192</v>
      </c>
      <c r="J145" s="34"/>
      <c r="K145" s="35"/>
    </row>
    <row r="146" spans="1:11" ht="15" customHeight="1">
      <c r="A146" s="19"/>
      <c r="B146" s="19"/>
      <c r="C146" s="143"/>
      <c r="D146" s="13"/>
      <c r="E146" s="111"/>
      <c r="F146" s="13"/>
      <c r="G146" s="112"/>
      <c r="H146" s="1"/>
      <c r="I146" s="4"/>
      <c r="J146" s="34"/>
      <c r="K146" s="35"/>
    </row>
    <row r="147" spans="1:11" ht="15" customHeight="1" thickBot="1">
      <c r="A147" s="27" t="s">
        <v>88</v>
      </c>
      <c r="B147" s="19"/>
      <c r="C147" s="143"/>
      <c r="D147" s="13"/>
      <c r="E147" s="111"/>
      <c r="F147" s="13"/>
      <c r="G147" s="97">
        <f>SUM(E145:E145)</f>
        <v>1695.72</v>
      </c>
      <c r="H147" s="1"/>
      <c r="I147" s="4"/>
      <c r="J147" s="34"/>
      <c r="K147" s="35"/>
    </row>
    <row r="148" spans="1:11" ht="15" customHeight="1" thickTop="1">
      <c r="A148" s="48"/>
      <c r="B148" s="5"/>
      <c r="C148" s="142"/>
      <c r="D148" s="4"/>
      <c r="E148" s="55"/>
      <c r="F148" s="55"/>
      <c r="G148" s="55"/>
      <c r="H148" s="1"/>
      <c r="I148" s="4"/>
      <c r="J148" s="34"/>
      <c r="K148" s="35"/>
    </row>
    <row r="149" spans="1:11" ht="15" customHeight="1">
      <c r="A149" s="89" t="s">
        <v>107</v>
      </c>
      <c r="B149" s="19"/>
      <c r="C149" s="143"/>
      <c r="D149" s="13"/>
      <c r="E149" s="111"/>
      <c r="F149" s="13"/>
      <c r="G149" s="112"/>
      <c r="H149" s="1"/>
      <c r="I149" s="4"/>
      <c r="J149" s="34"/>
      <c r="K149" s="35"/>
    </row>
    <row r="150" spans="1:11" ht="15" customHeight="1">
      <c r="A150" s="171" t="s">
        <v>1516</v>
      </c>
      <c r="B150" s="4"/>
      <c r="C150" s="143"/>
      <c r="D150" s="4" t="s">
        <v>152</v>
      </c>
      <c r="E150" s="50">
        <v>32</v>
      </c>
      <c r="F150" s="13"/>
      <c r="G150" s="112"/>
      <c r="H150" s="1"/>
      <c r="I150" s="166" t="s">
        <v>255</v>
      </c>
      <c r="J150" s="34"/>
      <c r="K150" s="35"/>
    </row>
    <row r="151" spans="1:11" ht="15" customHeight="1">
      <c r="A151" s="19"/>
      <c r="B151" s="19"/>
      <c r="C151" s="143"/>
      <c r="D151" s="13"/>
      <c r="E151" s="111"/>
      <c r="F151" s="13"/>
      <c r="G151" s="112"/>
      <c r="H151" s="1"/>
      <c r="I151" s="4"/>
      <c r="J151" s="34"/>
      <c r="K151" s="35"/>
    </row>
    <row r="152" spans="1:11" ht="15" customHeight="1" thickBot="1">
      <c r="A152" s="27" t="s">
        <v>108</v>
      </c>
      <c r="B152" s="19"/>
      <c r="C152" s="143"/>
      <c r="D152" s="13"/>
      <c r="E152" s="111"/>
      <c r="F152" s="13"/>
      <c r="G152" s="97">
        <f>SUM(E150:E150)</f>
        <v>32</v>
      </c>
      <c r="H152" s="1"/>
      <c r="I152" s="4"/>
      <c r="J152" s="34"/>
      <c r="K152" s="35"/>
    </row>
    <row r="153" spans="1:11" ht="15" customHeight="1" thickTop="1">
      <c r="A153" s="48"/>
      <c r="B153" s="5"/>
      <c r="C153" s="142"/>
      <c r="D153" s="4"/>
      <c r="E153" s="55"/>
      <c r="F153" s="55"/>
      <c r="G153" s="55"/>
      <c r="H153" s="1"/>
      <c r="I153" s="4"/>
      <c r="J153" s="34"/>
      <c r="K153" s="35"/>
    </row>
    <row r="154" spans="1:11" ht="15" customHeight="1">
      <c r="A154" s="89" t="s">
        <v>109</v>
      </c>
      <c r="B154" s="19"/>
      <c r="C154" s="143"/>
      <c r="D154" s="13"/>
      <c r="E154" s="111"/>
      <c r="F154" s="13"/>
      <c r="G154" s="112"/>
      <c r="H154" s="1"/>
      <c r="I154" s="4"/>
      <c r="J154" s="34"/>
      <c r="K154" s="35"/>
    </row>
    <row r="155" spans="1:11" ht="15" customHeight="1">
      <c r="A155" s="171" t="s">
        <v>1461</v>
      </c>
      <c r="B155" s="4"/>
      <c r="C155" s="187"/>
      <c r="D155" s="4" t="s">
        <v>152</v>
      </c>
      <c r="E155" s="55">
        <v>21</v>
      </c>
      <c r="F155" s="13"/>
      <c r="G155" s="112"/>
      <c r="H155" s="1"/>
      <c r="I155" s="166" t="s">
        <v>255</v>
      </c>
      <c r="J155" s="34"/>
      <c r="K155" s="35"/>
    </row>
    <row r="156" spans="1:11" ht="15" customHeight="1">
      <c r="A156" s="171" t="s">
        <v>1462</v>
      </c>
      <c r="B156" s="4"/>
      <c r="C156" s="187"/>
      <c r="D156" s="4"/>
      <c r="E156" s="50">
        <v>21</v>
      </c>
      <c r="F156" s="13"/>
      <c r="G156" s="112"/>
      <c r="H156" s="1"/>
      <c r="I156" s="166" t="s">
        <v>255</v>
      </c>
      <c r="J156" s="34"/>
      <c r="K156" s="35"/>
    </row>
    <row r="157" spans="1:11" ht="15" customHeight="1">
      <c r="A157" s="19"/>
      <c r="B157" s="19"/>
      <c r="C157" s="143"/>
      <c r="D157" s="13"/>
      <c r="E157" s="111"/>
      <c r="F157" s="13"/>
      <c r="G157" s="112"/>
      <c r="H157" s="1"/>
      <c r="I157" s="4"/>
      <c r="J157" s="34"/>
      <c r="K157" s="35"/>
    </row>
    <row r="158" spans="1:11" ht="15" customHeight="1" thickBot="1">
      <c r="A158" s="27" t="s">
        <v>110</v>
      </c>
      <c r="B158" s="19"/>
      <c r="C158" s="143"/>
      <c r="D158" s="13"/>
      <c r="E158" s="111"/>
      <c r="F158" s="13"/>
      <c r="G158" s="97">
        <f>SUM(E155:E156)</f>
        <v>42</v>
      </c>
      <c r="H158" s="1"/>
      <c r="I158" s="4"/>
      <c r="J158" s="34"/>
      <c r="K158" s="35"/>
    </row>
    <row r="159" spans="1:11" ht="15" customHeight="1" thickTop="1">
      <c r="A159" s="48"/>
      <c r="B159" s="5"/>
      <c r="C159" s="142"/>
      <c r="D159" s="4"/>
      <c r="E159" s="55"/>
      <c r="F159" s="55"/>
      <c r="G159" s="55"/>
      <c r="H159" s="1"/>
      <c r="I159" s="4"/>
      <c r="J159" s="34"/>
      <c r="K159" s="35"/>
    </row>
    <row r="160" spans="1:11" ht="15" customHeight="1">
      <c r="A160" s="89" t="s">
        <v>1517</v>
      </c>
      <c r="B160" s="19"/>
      <c r="C160" s="143"/>
      <c r="D160" s="13"/>
      <c r="E160" s="111"/>
      <c r="F160" s="13"/>
      <c r="G160" s="112"/>
      <c r="H160" s="13"/>
      <c r="I160" s="24"/>
      <c r="J160" s="34"/>
      <c r="K160" s="35"/>
    </row>
    <row r="161" spans="1:11" ht="15" customHeight="1">
      <c r="A161" s="171" t="s">
        <v>1518</v>
      </c>
      <c r="B161" s="4"/>
      <c r="C161" s="187" t="s">
        <v>21</v>
      </c>
      <c r="D161" s="4" t="s">
        <v>152</v>
      </c>
      <c r="E161" s="50">
        <v>585</v>
      </c>
      <c r="F161" s="13"/>
      <c r="G161" s="112"/>
      <c r="H161" s="13"/>
      <c r="I161" s="170" t="s">
        <v>1519</v>
      </c>
      <c r="J161" s="34"/>
      <c r="K161" s="35"/>
    </row>
    <row r="162" spans="1:11" ht="15" customHeight="1">
      <c r="A162" s="19"/>
      <c r="B162" s="19"/>
      <c r="C162" s="143"/>
      <c r="D162" s="13"/>
      <c r="E162" s="111"/>
      <c r="F162" s="13"/>
      <c r="G162" s="112"/>
      <c r="H162" s="13"/>
      <c r="I162" s="24"/>
      <c r="J162" s="34"/>
      <c r="K162" s="35"/>
    </row>
    <row r="163" spans="1:11" ht="15" customHeight="1" thickBot="1">
      <c r="A163" s="27" t="s">
        <v>1520</v>
      </c>
      <c r="B163" s="19"/>
      <c r="C163" s="143"/>
      <c r="D163" s="13"/>
      <c r="E163" s="111"/>
      <c r="F163" s="13"/>
      <c r="G163" s="97">
        <f>SUM(E161:E161)</f>
        <v>585</v>
      </c>
      <c r="H163" s="13"/>
      <c r="I163" s="24"/>
      <c r="J163" s="34"/>
      <c r="K163" s="35"/>
    </row>
    <row r="164" spans="1:11" ht="15" customHeight="1" thickTop="1">
      <c r="A164" s="48"/>
      <c r="B164" s="5"/>
      <c r="C164" s="142"/>
      <c r="D164" s="4"/>
      <c r="E164" s="55"/>
      <c r="F164" s="55"/>
      <c r="G164" s="55"/>
      <c r="H164" s="1"/>
      <c r="I164" s="4"/>
      <c r="J164" s="34"/>
      <c r="K164" s="35"/>
    </row>
    <row r="165" spans="1:11" ht="15" customHeight="1">
      <c r="A165" s="89" t="s">
        <v>1463</v>
      </c>
      <c r="B165" s="19"/>
      <c r="C165" s="143"/>
      <c r="D165" s="13"/>
      <c r="E165" s="111"/>
      <c r="F165" s="13"/>
      <c r="G165" s="112"/>
      <c r="H165" s="13"/>
      <c r="I165" s="24"/>
      <c r="J165" s="34"/>
      <c r="K165" s="35"/>
    </row>
    <row r="166" spans="1:11" ht="15" customHeight="1">
      <c r="A166" s="171" t="s">
        <v>1464</v>
      </c>
      <c r="B166" s="4"/>
      <c r="C166" s="143"/>
      <c r="D166" s="4" t="s">
        <v>152</v>
      </c>
      <c r="E166" s="50">
        <v>1630.5</v>
      </c>
      <c r="F166" s="13"/>
      <c r="G166" s="112"/>
      <c r="H166" s="13"/>
      <c r="I166" s="170" t="s">
        <v>1465</v>
      </c>
      <c r="J166" s="34"/>
      <c r="K166" s="35"/>
    </row>
    <row r="167" spans="1:11" ht="15" customHeight="1">
      <c r="A167" s="19"/>
      <c r="B167" s="19"/>
      <c r="C167" s="143"/>
      <c r="D167" s="13"/>
      <c r="E167" s="111"/>
      <c r="F167" s="13"/>
      <c r="G167" s="112"/>
      <c r="H167" s="13"/>
      <c r="I167" s="24"/>
      <c r="J167" s="34"/>
      <c r="K167" s="35"/>
    </row>
    <row r="168" spans="1:11" ht="15" customHeight="1" thickBot="1">
      <c r="A168" s="27" t="s">
        <v>1466</v>
      </c>
      <c r="B168" s="19"/>
      <c r="C168" s="143"/>
      <c r="D168" s="13"/>
      <c r="E168" s="111"/>
      <c r="F168" s="13"/>
      <c r="G168" s="97">
        <f>SUM(E166:E166)</f>
        <v>1630.5</v>
      </c>
      <c r="H168" s="13"/>
      <c r="I168" s="24"/>
      <c r="J168" s="34"/>
      <c r="K168" s="35"/>
    </row>
    <row r="169" spans="1:11" ht="15" customHeight="1" thickTop="1">
      <c r="A169" s="48"/>
      <c r="B169" s="5"/>
      <c r="C169" s="142"/>
      <c r="D169" s="4"/>
      <c r="E169" s="55"/>
      <c r="F169" s="55"/>
      <c r="G169" s="55"/>
      <c r="H169" s="1"/>
      <c r="I169" s="4"/>
      <c r="J169" s="34"/>
      <c r="K169" s="35"/>
    </row>
    <row r="170" spans="1:11" ht="15" customHeight="1">
      <c r="A170" s="89" t="s">
        <v>1467</v>
      </c>
      <c r="B170" s="19"/>
      <c r="C170" s="143"/>
      <c r="D170" s="13"/>
      <c r="E170" s="111"/>
      <c r="F170" s="13"/>
      <c r="G170" s="112"/>
      <c r="H170" s="13"/>
      <c r="I170" s="24"/>
      <c r="J170" s="34"/>
      <c r="K170" s="35"/>
    </row>
    <row r="171" spans="1:11" ht="15" customHeight="1">
      <c r="A171" s="171" t="s">
        <v>1468</v>
      </c>
      <c r="B171" s="4"/>
      <c r="C171" s="187"/>
      <c r="D171" s="4" t="s">
        <v>152</v>
      </c>
      <c r="E171" s="50">
        <v>2.9</v>
      </c>
      <c r="F171" s="13"/>
      <c r="G171" s="112"/>
      <c r="H171" s="13"/>
      <c r="I171" s="170" t="s">
        <v>1469</v>
      </c>
      <c r="J171" s="34"/>
      <c r="K171" s="35"/>
    </row>
    <row r="172" spans="1:11" ht="15" customHeight="1">
      <c r="A172" s="19"/>
      <c r="B172" s="19"/>
      <c r="C172" s="143"/>
      <c r="D172" s="13"/>
      <c r="E172" s="111"/>
      <c r="F172" s="13"/>
      <c r="G172" s="112"/>
      <c r="H172" s="13"/>
      <c r="I172" s="24"/>
      <c r="J172" s="34"/>
      <c r="K172" s="35"/>
    </row>
    <row r="173" spans="1:11" ht="15" customHeight="1" thickBot="1">
      <c r="A173" s="27" t="s">
        <v>1470</v>
      </c>
      <c r="B173" s="19"/>
      <c r="C173" s="143"/>
      <c r="D173" s="13"/>
      <c r="E173" s="111"/>
      <c r="F173" s="13"/>
      <c r="G173" s="97">
        <f>SUM(E171:E171)</f>
        <v>2.9</v>
      </c>
      <c r="H173" s="13"/>
      <c r="I173" s="24"/>
      <c r="J173" s="34"/>
      <c r="K173" s="35"/>
    </row>
    <row r="174" spans="1:11" ht="15" customHeight="1" thickTop="1">
      <c r="A174" s="48"/>
      <c r="B174" s="5"/>
      <c r="C174" s="142"/>
      <c r="D174" s="4"/>
      <c r="E174" s="55"/>
      <c r="F174" s="55"/>
      <c r="G174" s="55"/>
      <c r="H174" s="1"/>
      <c r="I174" s="4"/>
      <c r="J174" s="34"/>
      <c r="K174" s="35"/>
    </row>
    <row r="175" spans="1:11" ht="15" customHeight="1">
      <c r="A175" s="89" t="s">
        <v>1471</v>
      </c>
      <c r="B175" s="19"/>
      <c r="C175" s="143"/>
      <c r="D175" s="13"/>
      <c r="E175" s="111"/>
      <c r="F175" s="13"/>
      <c r="G175" s="112"/>
      <c r="H175" s="13"/>
      <c r="I175" s="24"/>
      <c r="J175" s="34"/>
      <c r="K175" s="35"/>
    </row>
    <row r="176" spans="1:11" ht="15" customHeight="1">
      <c r="A176" s="171" t="s">
        <v>1472</v>
      </c>
      <c r="B176" s="4"/>
      <c r="C176" s="143"/>
      <c r="D176" s="4" t="s">
        <v>152</v>
      </c>
      <c r="E176" s="50">
        <v>500</v>
      </c>
      <c r="F176" s="13"/>
      <c r="G176" s="112"/>
      <c r="H176" s="13"/>
      <c r="I176" s="170" t="s">
        <v>461</v>
      </c>
      <c r="J176" s="34"/>
      <c r="K176" s="35"/>
    </row>
    <row r="177" spans="1:11" ht="15" customHeight="1">
      <c r="A177" s="19"/>
      <c r="B177" s="19"/>
      <c r="C177" s="143"/>
      <c r="D177" s="13"/>
      <c r="E177" s="111"/>
      <c r="F177" s="13"/>
      <c r="G177" s="112"/>
      <c r="H177" s="13"/>
      <c r="I177" s="24"/>
      <c r="J177" s="34"/>
      <c r="K177" s="35"/>
    </row>
    <row r="178" spans="1:11" ht="15" customHeight="1" thickBot="1">
      <c r="A178" s="27" t="s">
        <v>1473</v>
      </c>
      <c r="B178" s="19"/>
      <c r="C178" s="143"/>
      <c r="D178" s="13"/>
      <c r="E178" s="111"/>
      <c r="F178" s="13"/>
      <c r="G178" s="97">
        <f>SUM(E176:E176)</f>
        <v>500</v>
      </c>
      <c r="H178" s="13"/>
      <c r="I178" s="24"/>
      <c r="J178" s="34"/>
      <c r="K178" s="35"/>
    </row>
    <row r="179" spans="1:11" ht="15" customHeight="1" thickTop="1">
      <c r="A179" s="48"/>
      <c r="B179" s="5"/>
      <c r="C179" s="142"/>
      <c r="D179" s="4"/>
      <c r="E179" s="55"/>
      <c r="F179" s="55"/>
      <c r="G179" s="55"/>
      <c r="H179" s="1"/>
      <c r="I179" s="4"/>
      <c r="J179" s="34"/>
      <c r="K179" s="35"/>
    </row>
    <row r="180" spans="1:11" ht="15" customHeight="1">
      <c r="A180" s="89" t="s">
        <v>283</v>
      </c>
      <c r="B180" s="19"/>
      <c r="C180" s="143"/>
      <c r="D180" s="13"/>
      <c r="E180" s="111"/>
      <c r="F180" s="13"/>
      <c r="G180" s="112"/>
      <c r="H180" s="13"/>
      <c r="I180" s="24"/>
      <c r="J180" s="34"/>
      <c r="K180" s="35"/>
    </row>
    <row r="181" spans="1:11" ht="15" customHeight="1">
      <c r="A181" s="171" t="s">
        <v>1474</v>
      </c>
      <c r="B181" s="4"/>
      <c r="C181" s="143"/>
      <c r="D181" s="4" t="s">
        <v>152</v>
      </c>
      <c r="E181" s="55">
        <v>180.61</v>
      </c>
      <c r="F181" s="13"/>
      <c r="G181" s="112"/>
      <c r="H181" s="13"/>
      <c r="I181" s="170" t="s">
        <v>1475</v>
      </c>
      <c r="J181" s="34"/>
      <c r="K181" s="35"/>
    </row>
    <row r="182" spans="1:11" ht="15" customHeight="1">
      <c r="A182" s="171" t="s">
        <v>1476</v>
      </c>
      <c r="B182" s="4"/>
      <c r="C182" s="143"/>
      <c r="D182" s="4"/>
      <c r="E182" s="50">
        <v>319.08</v>
      </c>
      <c r="F182" s="13"/>
      <c r="G182" s="112"/>
      <c r="H182" s="13"/>
      <c r="I182" s="170" t="s">
        <v>1477</v>
      </c>
      <c r="J182" s="34"/>
      <c r="K182" s="35"/>
    </row>
    <row r="183" spans="1:11" ht="15" customHeight="1">
      <c r="A183" s="19"/>
      <c r="B183" s="19"/>
      <c r="C183" s="143"/>
      <c r="D183" s="13"/>
      <c r="E183" s="111"/>
      <c r="F183" s="13"/>
      <c r="G183" s="112"/>
      <c r="H183" s="13"/>
      <c r="I183" s="24"/>
      <c r="J183" s="34"/>
      <c r="K183" s="35"/>
    </row>
    <row r="184" spans="1:11" ht="15" customHeight="1" thickBot="1">
      <c r="A184" s="27" t="s">
        <v>274</v>
      </c>
      <c r="B184" s="19"/>
      <c r="C184" s="143"/>
      <c r="D184" s="13"/>
      <c r="E184" s="111"/>
      <c r="F184" s="13"/>
      <c r="G184" s="97">
        <f>SUM(E181:E182)</f>
        <v>499.69</v>
      </c>
      <c r="H184" s="13"/>
      <c r="I184" s="24"/>
      <c r="J184" s="34"/>
      <c r="K184" s="35"/>
    </row>
    <row r="185" spans="1:11" ht="15" customHeight="1" thickTop="1">
      <c r="A185" s="48"/>
      <c r="B185" s="5"/>
      <c r="C185" s="142"/>
      <c r="D185" s="4"/>
      <c r="E185" s="55"/>
      <c r="F185" s="55"/>
      <c r="G185" s="55"/>
      <c r="H185" s="1"/>
      <c r="I185" s="4"/>
      <c r="J185" s="34"/>
      <c r="K185" s="35"/>
    </row>
    <row r="186" spans="1:11" ht="15" customHeight="1">
      <c r="A186" s="89" t="s">
        <v>275</v>
      </c>
      <c r="B186" s="19"/>
      <c r="C186" s="143"/>
      <c r="D186" s="13"/>
      <c r="E186" s="111"/>
      <c r="F186" s="13"/>
      <c r="G186" s="112"/>
      <c r="H186" s="13"/>
      <c r="I186" s="24"/>
      <c r="J186" s="34"/>
      <c r="K186" s="35"/>
    </row>
    <row r="187" spans="1:11" ht="15" customHeight="1">
      <c r="A187" s="171" t="s">
        <v>1478</v>
      </c>
      <c r="B187" s="4"/>
      <c r="C187" s="143"/>
      <c r="D187" s="4" t="s">
        <v>152</v>
      </c>
      <c r="E187" s="55">
        <v>94.4</v>
      </c>
      <c r="F187" s="13"/>
      <c r="G187" s="112"/>
      <c r="H187" s="13"/>
      <c r="I187" s="170" t="s">
        <v>462</v>
      </c>
      <c r="J187" s="34"/>
      <c r="K187" s="35"/>
    </row>
    <row r="188" spans="1:11" ht="15" customHeight="1">
      <c r="A188" s="171" t="s">
        <v>1479</v>
      </c>
      <c r="B188" s="4"/>
      <c r="C188" s="143"/>
      <c r="D188" s="4"/>
      <c r="E188" s="55">
        <v>11.8</v>
      </c>
      <c r="F188" s="13"/>
      <c r="G188" s="112"/>
      <c r="H188" s="13"/>
      <c r="I188" s="170" t="s">
        <v>2</v>
      </c>
      <c r="J188" s="34"/>
      <c r="K188" s="35"/>
    </row>
    <row r="189" spans="1:11" ht="15" customHeight="1">
      <c r="A189" s="171" t="s">
        <v>1480</v>
      </c>
      <c r="B189" s="4"/>
      <c r="C189" s="143"/>
      <c r="D189" s="4"/>
      <c r="E189" s="50">
        <v>10.87</v>
      </c>
      <c r="F189" s="13"/>
      <c r="G189" s="112"/>
      <c r="H189" s="13"/>
      <c r="I189" s="170" t="s">
        <v>134</v>
      </c>
      <c r="J189" s="34"/>
      <c r="K189" s="35"/>
    </row>
    <row r="190" spans="1:11" ht="15" customHeight="1">
      <c r="A190" s="19"/>
      <c r="B190" s="19"/>
      <c r="C190" s="143"/>
      <c r="D190" s="13"/>
      <c r="E190" s="111"/>
      <c r="F190" s="13"/>
      <c r="G190" s="112"/>
      <c r="H190" s="13"/>
      <c r="I190" s="24"/>
      <c r="J190" s="34"/>
      <c r="K190" s="35"/>
    </row>
    <row r="191" spans="1:11" ht="15" customHeight="1" thickBot="1">
      <c r="A191" s="27" t="s">
        <v>1481</v>
      </c>
      <c r="B191" s="19"/>
      <c r="C191" s="143"/>
      <c r="D191" s="13"/>
      <c r="E191" s="111"/>
      <c r="F191" s="13"/>
      <c r="G191" s="97">
        <f>SUM(E187:E189)</f>
        <v>117.07000000000001</v>
      </c>
      <c r="H191" s="13"/>
      <c r="I191" s="24"/>
      <c r="J191" s="34"/>
      <c r="K191" s="35"/>
    </row>
    <row r="192" spans="1:11" ht="15" customHeight="1" thickTop="1">
      <c r="A192" s="48"/>
      <c r="B192" s="5"/>
      <c r="C192" s="142"/>
      <c r="D192" s="4"/>
      <c r="E192" s="55"/>
      <c r="F192" s="55"/>
      <c r="G192" s="55"/>
      <c r="H192" s="1"/>
      <c r="I192" s="4"/>
      <c r="J192" s="34"/>
      <c r="K192" s="35"/>
    </row>
    <row r="193" spans="1:11" ht="15" customHeight="1">
      <c r="A193" s="89" t="s">
        <v>1482</v>
      </c>
      <c r="B193" s="19"/>
      <c r="C193" s="143"/>
      <c r="D193" s="13"/>
      <c r="E193" s="111"/>
      <c r="F193" s="13"/>
      <c r="G193" s="112"/>
      <c r="H193" s="13"/>
      <c r="I193" s="24"/>
      <c r="J193" s="34"/>
      <c r="K193" s="35"/>
    </row>
    <row r="194" spans="1:11" ht="15" customHeight="1">
      <c r="A194" s="171" t="s">
        <v>1483</v>
      </c>
      <c r="B194" s="4"/>
      <c r="C194" s="143"/>
      <c r="D194" s="4" t="s">
        <v>152</v>
      </c>
      <c r="E194" s="50">
        <v>30</v>
      </c>
      <c r="F194" s="13"/>
      <c r="G194" s="112"/>
      <c r="H194" s="13"/>
      <c r="I194" s="170" t="s">
        <v>1484</v>
      </c>
      <c r="J194" s="34"/>
      <c r="K194" s="35"/>
    </row>
    <row r="195" spans="1:11" ht="15" customHeight="1">
      <c r="A195" s="19"/>
      <c r="B195" s="19"/>
      <c r="C195" s="143"/>
      <c r="D195" s="13"/>
      <c r="E195" s="111"/>
      <c r="F195" s="13"/>
      <c r="G195" s="112"/>
      <c r="H195" s="13"/>
      <c r="I195" s="24"/>
      <c r="J195" s="34"/>
      <c r="K195" s="35"/>
    </row>
    <row r="196" spans="1:11" ht="15" customHeight="1" thickBot="1">
      <c r="A196" s="27" t="s">
        <v>1485</v>
      </c>
      <c r="B196" s="19"/>
      <c r="C196" s="143"/>
      <c r="D196" s="13"/>
      <c r="E196" s="111"/>
      <c r="F196" s="13"/>
      <c r="G196" s="97">
        <f>SUM(E194:E194)</f>
        <v>30</v>
      </c>
      <c r="H196" s="13"/>
      <c r="I196" s="24"/>
      <c r="J196" s="34"/>
      <c r="K196" s="35"/>
    </row>
    <row r="197" spans="1:11" ht="15" customHeight="1" thickTop="1">
      <c r="A197" s="48"/>
      <c r="B197" s="5"/>
      <c r="C197" s="142"/>
      <c r="D197" s="4"/>
      <c r="E197" s="55"/>
      <c r="F197" s="55"/>
      <c r="G197" s="55"/>
      <c r="H197" s="1"/>
      <c r="I197" s="4"/>
      <c r="J197" s="34"/>
      <c r="K197" s="35"/>
    </row>
    <row r="198" spans="1:11" ht="15" customHeight="1">
      <c r="A198" s="89" t="s">
        <v>179</v>
      </c>
      <c r="B198" s="19"/>
      <c r="C198" s="143"/>
      <c r="D198" s="13"/>
      <c r="E198" s="111"/>
      <c r="F198" s="13"/>
      <c r="G198" s="112"/>
      <c r="H198" s="13"/>
      <c r="I198" s="24"/>
      <c r="J198" s="38"/>
      <c r="K198" s="37"/>
    </row>
    <row r="199" spans="1:11" ht="15" customHeight="1">
      <c r="A199" s="171" t="s">
        <v>1486</v>
      </c>
      <c r="B199" s="4"/>
      <c r="C199" s="143"/>
      <c r="D199" s="4" t="s">
        <v>152</v>
      </c>
      <c r="E199" s="50">
        <v>175</v>
      </c>
      <c r="F199" s="13"/>
      <c r="G199" s="112"/>
      <c r="H199" s="13"/>
      <c r="I199" s="170" t="s">
        <v>463</v>
      </c>
      <c r="J199" s="38"/>
      <c r="K199" s="37"/>
    </row>
    <row r="200" spans="1:11" ht="15" customHeight="1">
      <c r="A200" s="19"/>
      <c r="B200" s="19"/>
      <c r="C200" s="143"/>
      <c r="D200" s="13"/>
      <c r="E200" s="111"/>
      <c r="F200" s="13"/>
      <c r="G200" s="112"/>
      <c r="H200" s="13"/>
      <c r="I200" s="24"/>
      <c r="J200" s="38"/>
      <c r="K200" s="37"/>
    </row>
    <row r="201" spans="1:11" ht="15" customHeight="1" thickBot="1">
      <c r="A201" s="27" t="s">
        <v>464</v>
      </c>
      <c r="B201" s="19"/>
      <c r="C201" s="143"/>
      <c r="D201" s="13"/>
      <c r="E201" s="111"/>
      <c r="F201" s="13"/>
      <c r="G201" s="97">
        <f>SUM(E199:E199)</f>
        <v>175</v>
      </c>
      <c r="H201" s="13"/>
      <c r="I201" s="24"/>
      <c r="J201" s="38"/>
      <c r="K201" s="37"/>
    </row>
    <row r="202" spans="1:11" ht="15" customHeight="1" thickTop="1">
      <c r="A202" s="67"/>
      <c r="B202" s="108"/>
      <c r="C202" s="148"/>
      <c r="D202"/>
      <c r="F202" s="88"/>
      <c r="G202" s="114"/>
      <c r="H202"/>
      <c r="I202"/>
      <c r="J202" s="38"/>
      <c r="K202" s="37"/>
    </row>
    <row r="203" spans="1:11" ht="15" customHeight="1">
      <c r="A203" s="89" t="s">
        <v>1487</v>
      </c>
      <c r="B203" s="19"/>
      <c r="C203" s="143"/>
      <c r="D203" s="13"/>
      <c r="E203" s="111"/>
      <c r="F203" s="13"/>
      <c r="G203" s="112"/>
      <c r="H203" s="13"/>
      <c r="I203" s="24"/>
      <c r="J203" s="38"/>
      <c r="K203" s="37"/>
    </row>
    <row r="204" spans="1:11" ht="15" customHeight="1">
      <c r="A204" s="171" t="s">
        <v>1488</v>
      </c>
      <c r="B204" s="4"/>
      <c r="C204" s="143"/>
      <c r="D204" s="4" t="s">
        <v>152</v>
      </c>
      <c r="E204" s="50">
        <v>201.22</v>
      </c>
      <c r="F204" s="13"/>
      <c r="G204" s="112"/>
      <c r="H204" s="13"/>
      <c r="I204" s="170" t="s">
        <v>1489</v>
      </c>
      <c r="J204" s="38"/>
      <c r="K204" s="37"/>
    </row>
    <row r="205" spans="1:11" ht="15" customHeight="1">
      <c r="A205" s="19"/>
      <c r="B205" s="19"/>
      <c r="C205" s="143"/>
      <c r="D205" s="13"/>
      <c r="E205" s="111"/>
      <c r="F205" s="13"/>
      <c r="G205" s="112"/>
      <c r="H205" s="13"/>
      <c r="I205" s="24"/>
      <c r="J205" s="38"/>
      <c r="K205" s="37"/>
    </row>
    <row r="206" spans="1:11" ht="15" customHeight="1" thickBot="1">
      <c r="A206" s="27" t="s">
        <v>1490</v>
      </c>
      <c r="B206" s="19"/>
      <c r="C206" s="143"/>
      <c r="D206" s="13"/>
      <c r="E206" s="111"/>
      <c r="F206" s="13"/>
      <c r="G206" s="97">
        <f>SUM(E204:E204)</f>
        <v>201.22</v>
      </c>
      <c r="H206" s="13"/>
      <c r="I206" s="24"/>
      <c r="J206" s="38"/>
      <c r="K206" s="37"/>
    </row>
    <row r="207" spans="1:11" ht="15" customHeight="1" thickTop="1">
      <c r="A207" s="67"/>
      <c r="B207" s="108"/>
      <c r="C207" s="148"/>
      <c r="D207"/>
      <c r="F207" s="88"/>
      <c r="G207" s="114"/>
      <c r="H207"/>
      <c r="I207"/>
      <c r="J207" s="38"/>
      <c r="K207" s="37"/>
    </row>
    <row r="208" spans="1:11" ht="15" customHeight="1">
      <c r="A208" s="49" t="s">
        <v>277</v>
      </c>
      <c r="B208" s="108"/>
      <c r="C208"/>
      <c r="D208" s="63"/>
      <c r="E208" s="88"/>
      <c r="F208" s="88"/>
      <c r="G208"/>
      <c r="H208"/>
      <c r="I208"/>
      <c r="J208" s="38"/>
      <c r="K208" s="37"/>
    </row>
    <row r="209" spans="1:11" ht="15" customHeight="1">
      <c r="A209" s="166" t="s">
        <v>1494</v>
      </c>
      <c r="B209" s="4"/>
      <c r="C209"/>
      <c r="D209" s="66">
        <v>211.1</v>
      </c>
      <c r="E209" s="50">
        <v>119.27</v>
      </c>
      <c r="F209" s="13"/>
      <c r="G209" s="112"/>
      <c r="H209" s="23"/>
      <c r="I209" t="s">
        <v>1495</v>
      </c>
      <c r="J209" s="38"/>
      <c r="K209" s="37"/>
    </row>
    <row r="210" spans="1:11" ht="15" customHeight="1">
      <c r="A210"/>
      <c r="B210" s="108"/>
      <c r="C210"/>
      <c r="D210" s="63"/>
      <c r="E210" s="111"/>
      <c r="F210" s="13"/>
      <c r="G210" s="112"/>
      <c r="H210"/>
      <c r="I210"/>
      <c r="J210" s="38"/>
      <c r="K210" s="37"/>
    </row>
    <row r="211" spans="1:11" ht="15" customHeight="1" thickBot="1">
      <c r="A211" s="67" t="s">
        <v>278</v>
      </c>
      <c r="B211" s="108"/>
      <c r="C211"/>
      <c r="D211" s="63"/>
      <c r="E211" s="111"/>
      <c r="F211" s="13"/>
      <c r="G211" s="97">
        <f>SUM(E209:E209)</f>
        <v>119.27</v>
      </c>
      <c r="H211"/>
      <c r="I211"/>
      <c r="J211" s="38"/>
      <c r="K211" s="37"/>
    </row>
    <row r="212" spans="1:11" ht="15" customHeight="1" thickTop="1">
      <c r="A212" s="67"/>
      <c r="B212" s="108"/>
      <c r="C212" s="148"/>
      <c r="D212"/>
      <c r="F212" s="88"/>
      <c r="G212" s="114"/>
      <c r="H212"/>
      <c r="I212"/>
      <c r="J212" s="38"/>
      <c r="K212" s="37"/>
    </row>
    <row r="213" spans="1:11" ht="15" customHeight="1">
      <c r="A213" s="49" t="s">
        <v>161</v>
      </c>
      <c r="B213" s="48"/>
      <c r="C213" s="142"/>
      <c r="D213" s="4"/>
      <c r="E213" s="23"/>
      <c r="F213" s="87"/>
      <c r="G213" s="87"/>
      <c r="H213" s="1"/>
      <c r="I213" s="4"/>
      <c r="J213" s="34"/>
      <c r="K213" s="33"/>
    </row>
    <row r="214" spans="1:11" ht="15" customHeight="1">
      <c r="A214" s="166" t="s">
        <v>1491</v>
      </c>
      <c r="B214" s="4"/>
      <c r="C214" s="142"/>
      <c r="D214" s="4" t="s">
        <v>152</v>
      </c>
      <c r="E214" s="55">
        <v>38.01</v>
      </c>
      <c r="F214" s="55"/>
      <c r="I214" s="23" t="s">
        <v>214</v>
      </c>
      <c r="J214" s="34"/>
      <c r="K214" s="11"/>
    </row>
    <row r="215" spans="1:11" ht="15" customHeight="1">
      <c r="A215" s="166" t="s">
        <v>1492</v>
      </c>
      <c r="B215" s="4"/>
      <c r="C215" s="142"/>
      <c r="D215" s="4"/>
      <c r="E215" s="55">
        <v>201.02</v>
      </c>
      <c r="F215" s="55"/>
      <c r="I215" s="23" t="s">
        <v>212</v>
      </c>
      <c r="J215" s="34"/>
      <c r="K215" s="11"/>
    </row>
    <row r="216" spans="1:11" ht="15" customHeight="1">
      <c r="A216" s="170" t="s">
        <v>1493</v>
      </c>
      <c r="B216" s="4"/>
      <c r="C216" s="188"/>
      <c r="D216" s="21" t="s">
        <v>152</v>
      </c>
      <c r="E216" s="50">
        <v>893.42</v>
      </c>
      <c r="F216" s="54"/>
      <c r="I216" s="13" t="s">
        <v>213</v>
      </c>
      <c r="J216" s="34"/>
      <c r="K216" s="33"/>
    </row>
    <row r="217" spans="1:11" ht="15" customHeight="1">
      <c r="A217" s="4"/>
      <c r="B217" s="4"/>
      <c r="C217" s="142"/>
      <c r="D217" s="3"/>
      <c r="E217" s="54"/>
      <c r="F217" s="54"/>
      <c r="I217" s="13"/>
      <c r="J217" s="34"/>
      <c r="K217" s="33"/>
    </row>
    <row r="218" spans="1:11" ht="15" customHeight="1" thickBot="1">
      <c r="A218" s="48" t="s">
        <v>215</v>
      </c>
      <c r="B218" s="48"/>
      <c r="C218" s="142"/>
      <c r="D218" s="4"/>
      <c r="E218" s="23"/>
      <c r="F218" s="61"/>
      <c r="G218" s="65">
        <f>SUM(E214:E216)</f>
        <v>1132.45</v>
      </c>
      <c r="H218" s="25"/>
      <c r="I218" s="4"/>
      <c r="J218" s="34"/>
      <c r="K218" s="42"/>
    </row>
    <row r="219" spans="1:11" ht="15" customHeight="1" thickTop="1">
      <c r="A219" s="48"/>
      <c r="B219" s="48"/>
      <c r="C219" s="142"/>
      <c r="D219" s="4"/>
      <c r="E219" s="23"/>
      <c r="F219" s="61"/>
      <c r="G219" s="61"/>
      <c r="H219" s="25"/>
      <c r="I219" s="4"/>
      <c r="J219" s="34"/>
      <c r="K219" s="42"/>
    </row>
    <row r="220" spans="1:11" ht="15" customHeight="1">
      <c r="A220" s="49" t="s">
        <v>162</v>
      </c>
      <c r="B220" s="5"/>
      <c r="C220" s="142"/>
      <c r="D220" s="4"/>
      <c r="E220" s="57"/>
      <c r="F220" s="57"/>
      <c r="G220" s="25"/>
      <c r="H220" s="25"/>
      <c r="I220" s="4"/>
      <c r="J220" s="34"/>
      <c r="K220" s="42"/>
    </row>
    <row r="221" spans="1:11" ht="15" customHeight="1">
      <c r="A221" s="4" t="s">
        <v>79</v>
      </c>
      <c r="B221" s="4"/>
      <c r="C221" s="142"/>
      <c r="D221" s="4"/>
      <c r="E221" s="50">
        <v>3173.22</v>
      </c>
      <c r="F221" s="52"/>
      <c r="G221" s="1"/>
      <c r="H221" s="1"/>
      <c r="I221" s="4" t="s">
        <v>299</v>
      </c>
      <c r="J221" s="11"/>
      <c r="K221" s="33"/>
    </row>
    <row r="222" spans="1:11" ht="15" customHeight="1">
      <c r="A222" s="4"/>
      <c r="B222" s="4"/>
      <c r="C222" s="142"/>
      <c r="D222" s="4"/>
      <c r="E222" s="51"/>
      <c r="F222" s="52"/>
      <c r="G222" s="1"/>
      <c r="H222" s="1"/>
      <c r="I222" s="4"/>
      <c r="J222" s="11"/>
      <c r="K222" s="33"/>
    </row>
    <row r="223" spans="1:11" ht="15" customHeight="1" thickBot="1">
      <c r="A223" s="48" t="s">
        <v>222</v>
      </c>
      <c r="B223" s="5"/>
      <c r="C223" s="142"/>
      <c r="D223" s="4"/>
      <c r="E223" s="57"/>
      <c r="F223" s="57"/>
      <c r="G223" s="97">
        <f>SUM(E221:E221)</f>
        <v>3173.22</v>
      </c>
      <c r="H223" s="1"/>
      <c r="I223" s="4"/>
      <c r="J223" s="11"/>
      <c r="K223" s="33"/>
    </row>
    <row r="224" spans="1:11" ht="15" customHeight="1" thickTop="1">
      <c r="A224" s="48"/>
      <c r="B224" s="5"/>
      <c r="C224" s="142"/>
      <c r="D224" s="4"/>
      <c r="E224" s="57"/>
      <c r="F224" s="57"/>
      <c r="H224" s="1"/>
      <c r="I224" s="4"/>
      <c r="J224" s="11"/>
      <c r="K224" s="33"/>
    </row>
    <row r="225" spans="1:10" ht="15" customHeight="1">
      <c r="A225" s="49" t="s">
        <v>163</v>
      </c>
      <c r="B225" s="5"/>
      <c r="C225" s="142"/>
      <c r="D225" s="4"/>
      <c r="E225" s="57"/>
      <c r="F225" s="57"/>
      <c r="H225" s="1"/>
      <c r="I225" s="4"/>
      <c r="J225" s="4"/>
    </row>
    <row r="226" spans="1:10" ht="15" customHeight="1">
      <c r="A226" s="166" t="s">
        <v>1496</v>
      </c>
      <c r="B226" s="4"/>
      <c r="C226" s="142"/>
      <c r="D226" s="4" t="s">
        <v>152</v>
      </c>
      <c r="E226" s="58">
        <v>10.62</v>
      </c>
      <c r="F226" s="58"/>
      <c r="I226" s="176" t="s">
        <v>318</v>
      </c>
      <c r="J226" s="4"/>
    </row>
    <row r="227" spans="1:10" ht="15" customHeight="1">
      <c r="A227" s="166" t="s">
        <v>1497</v>
      </c>
      <c r="B227" s="4"/>
      <c r="C227" s="142"/>
      <c r="D227" s="4"/>
      <c r="E227" s="58">
        <v>34.76</v>
      </c>
      <c r="F227" s="58"/>
      <c r="I227" s="176" t="s">
        <v>1498</v>
      </c>
      <c r="J227" s="4"/>
    </row>
    <row r="228" spans="1:10" ht="15" customHeight="1">
      <c r="A228" s="166" t="s">
        <v>1499</v>
      </c>
      <c r="B228" s="4"/>
      <c r="C228" s="142"/>
      <c r="D228" s="4"/>
      <c r="E228" s="58">
        <v>4.55</v>
      </c>
      <c r="F228" s="58"/>
      <c r="I228" s="176" t="s">
        <v>332</v>
      </c>
      <c r="J228" s="4"/>
    </row>
    <row r="229" spans="1:10" ht="15" customHeight="1">
      <c r="A229" s="166" t="s">
        <v>1500</v>
      </c>
      <c r="B229" s="4"/>
      <c r="C229" s="142"/>
      <c r="D229" s="4"/>
      <c r="E229" s="58">
        <v>37.13</v>
      </c>
      <c r="F229" s="58"/>
      <c r="I229" s="176" t="s">
        <v>1501</v>
      </c>
      <c r="J229" s="4"/>
    </row>
    <row r="230" spans="1:10" ht="15" customHeight="1">
      <c r="A230" s="166" t="s">
        <v>1502</v>
      </c>
      <c r="B230" s="4"/>
      <c r="C230" s="142"/>
      <c r="D230" s="4"/>
      <c r="E230" s="66">
        <v>9.54</v>
      </c>
      <c r="F230" s="58"/>
      <c r="I230" s="176" t="s">
        <v>1469</v>
      </c>
      <c r="J230" s="4"/>
    </row>
    <row r="231" spans="1:13" ht="15" customHeight="1">
      <c r="A231" s="4"/>
      <c r="B231" s="4"/>
      <c r="C231" s="142"/>
      <c r="D231" s="4"/>
      <c r="E231" s="58"/>
      <c r="F231" s="58"/>
      <c r="G231" s="1"/>
      <c r="H231" s="1"/>
      <c r="I231" s="33"/>
      <c r="J231" s="4"/>
      <c r="K231" s="9"/>
      <c r="M231" s="23"/>
    </row>
    <row r="232" spans="1:13" ht="15" customHeight="1" thickBot="1">
      <c r="A232" s="48" t="s">
        <v>216</v>
      </c>
      <c r="B232" s="48"/>
      <c r="C232" s="142"/>
      <c r="D232" s="4"/>
      <c r="E232" s="23"/>
      <c r="F232" s="87"/>
      <c r="G232" s="69">
        <f>SUM(E226:E230)</f>
        <v>96.6</v>
      </c>
      <c r="H232" s="1"/>
      <c r="I232" s="33"/>
      <c r="J232" s="4"/>
      <c r="K232" s="9"/>
      <c r="M232" s="23"/>
    </row>
    <row r="233" spans="1:13" ht="15" customHeight="1" thickTop="1">
      <c r="A233" s="48"/>
      <c r="B233" s="48"/>
      <c r="C233" s="142"/>
      <c r="D233" s="4"/>
      <c r="E233" s="23"/>
      <c r="F233" s="87"/>
      <c r="G233" s="87"/>
      <c r="H233" s="1"/>
      <c r="I233" s="33"/>
      <c r="J233" s="4"/>
      <c r="K233" s="9"/>
      <c r="M233" s="23"/>
    </row>
    <row r="234" spans="1:13" ht="15" customHeight="1">
      <c r="A234" s="49" t="s">
        <v>189</v>
      </c>
      <c r="B234" s="48"/>
      <c r="C234" s="142"/>
      <c r="D234" s="4"/>
      <c r="E234" s="23"/>
      <c r="F234" s="61"/>
      <c r="G234" s="61"/>
      <c r="H234" s="25"/>
      <c r="I234" s="4"/>
      <c r="J234" s="4"/>
      <c r="K234" s="9"/>
      <c r="M234" s="23"/>
    </row>
    <row r="235" spans="1:13" ht="15" customHeight="1">
      <c r="A235" s="166" t="s">
        <v>1503</v>
      </c>
      <c r="B235" s="4"/>
      <c r="C235" s="142"/>
      <c r="D235" s="4" t="s">
        <v>152</v>
      </c>
      <c r="E235" s="50">
        <v>20</v>
      </c>
      <c r="F235" s="61"/>
      <c r="G235" s="61"/>
      <c r="H235" s="25"/>
      <c r="I235" s="166" t="s">
        <v>1504</v>
      </c>
      <c r="J235" s="4"/>
      <c r="K235" s="9"/>
      <c r="M235" s="23"/>
    </row>
    <row r="236" spans="1:13" ht="15" customHeight="1">
      <c r="A236" s="48"/>
      <c r="B236" s="48"/>
      <c r="C236" s="142"/>
      <c r="D236" s="4"/>
      <c r="E236" s="23"/>
      <c r="F236" s="61"/>
      <c r="G236" s="61"/>
      <c r="H236" s="25"/>
      <c r="I236" s="4"/>
      <c r="J236" s="4"/>
      <c r="K236" s="9"/>
      <c r="M236" s="23"/>
    </row>
    <row r="237" spans="1:13" ht="15" customHeight="1" thickBot="1">
      <c r="A237" s="70" t="s">
        <v>60</v>
      </c>
      <c r="B237" s="48"/>
      <c r="C237" s="142"/>
      <c r="D237" s="4"/>
      <c r="E237" s="23"/>
      <c r="F237" s="61"/>
      <c r="G237" s="65">
        <f>SUM(E235:E235)</f>
        <v>20</v>
      </c>
      <c r="H237" s="25"/>
      <c r="I237" s="4"/>
      <c r="J237" s="4"/>
      <c r="K237" s="9"/>
      <c r="M237" s="23"/>
    </row>
    <row r="238" spans="1:13" ht="15" customHeight="1" thickTop="1">
      <c r="A238" s="70"/>
      <c r="B238" s="48"/>
      <c r="C238" s="142"/>
      <c r="D238" s="4"/>
      <c r="E238" s="23"/>
      <c r="F238" s="61"/>
      <c r="G238" s="61"/>
      <c r="H238" s="25"/>
      <c r="I238" s="4"/>
      <c r="J238" s="4"/>
      <c r="K238" s="9"/>
      <c r="M238" s="23"/>
    </row>
    <row r="239" spans="1:12" ht="15" customHeight="1">
      <c r="A239" s="49" t="s">
        <v>1505</v>
      </c>
      <c r="B239" s="4"/>
      <c r="C239" s="142"/>
      <c r="D239" s="4"/>
      <c r="E239" s="52"/>
      <c r="F239" s="52"/>
      <c r="G239" s="1"/>
      <c r="H239" s="1"/>
      <c r="I239" s="4"/>
      <c r="J239" s="34"/>
      <c r="K239" s="9"/>
      <c r="L239" s="29"/>
    </row>
    <row r="240" spans="1:12" ht="15" customHeight="1">
      <c r="A240" s="166" t="s">
        <v>1506</v>
      </c>
      <c r="B240" s="4"/>
      <c r="C240" s="142"/>
      <c r="D240" s="4" t="s">
        <v>152</v>
      </c>
      <c r="E240" s="50">
        <v>1211.55</v>
      </c>
      <c r="F240" s="52"/>
      <c r="G240" s="1"/>
      <c r="H240" s="1"/>
      <c r="I240" s="166" t="s">
        <v>489</v>
      </c>
      <c r="J240" s="34"/>
      <c r="K240" s="9"/>
      <c r="L240" s="29"/>
    </row>
    <row r="241" spans="1:12" ht="15" customHeight="1">
      <c r="A241" s="4"/>
      <c r="B241" s="4"/>
      <c r="C241" s="142"/>
      <c r="D241" s="4"/>
      <c r="E241" s="52"/>
      <c r="F241" s="52"/>
      <c r="G241" s="1"/>
      <c r="H241" s="1"/>
      <c r="I241" s="4"/>
      <c r="J241" s="34"/>
      <c r="K241" s="9"/>
      <c r="L241" s="29"/>
    </row>
    <row r="242" spans="1:12" ht="15" customHeight="1" thickBot="1">
      <c r="A242" s="48" t="s">
        <v>1507</v>
      </c>
      <c r="B242" s="5"/>
      <c r="C242" s="142"/>
      <c r="D242" s="4"/>
      <c r="E242" s="53"/>
      <c r="F242" s="53"/>
      <c r="G242" s="45">
        <f>SUM(E240:E240)</f>
        <v>1211.55</v>
      </c>
      <c r="H242" s="32"/>
      <c r="I242" s="4"/>
      <c r="J242" s="34"/>
      <c r="K242" s="9"/>
      <c r="L242" s="29"/>
    </row>
    <row r="243" spans="1:12" ht="15" customHeight="1" thickTop="1">
      <c r="A243" s="48"/>
      <c r="B243" s="5"/>
      <c r="C243" s="142"/>
      <c r="D243" s="4"/>
      <c r="E243" s="53"/>
      <c r="F243" s="53"/>
      <c r="G243" s="28"/>
      <c r="H243" s="32"/>
      <c r="I243" s="4"/>
      <c r="J243" s="34"/>
      <c r="K243" s="9"/>
      <c r="L243" s="29"/>
    </row>
    <row r="244" spans="1:12" ht="15" customHeight="1">
      <c r="A244" s="49" t="s">
        <v>253</v>
      </c>
      <c r="B244" s="4"/>
      <c r="C244" s="142"/>
      <c r="D244" s="4"/>
      <c r="E244" s="52"/>
      <c r="F244" s="52"/>
      <c r="G244" s="1"/>
      <c r="H244" s="1"/>
      <c r="I244" s="4"/>
      <c r="J244" s="34"/>
      <c r="K244" s="9"/>
      <c r="L244" s="29"/>
    </row>
    <row r="245" spans="1:12" ht="15" customHeight="1">
      <c r="A245" s="166" t="s">
        <v>1522</v>
      </c>
      <c r="B245" s="4"/>
      <c r="C245" s="186" t="s">
        <v>21</v>
      </c>
      <c r="D245" s="4" t="s">
        <v>152</v>
      </c>
      <c r="E245" s="50">
        <v>397.49</v>
      </c>
      <c r="F245" s="52"/>
      <c r="G245" s="1"/>
      <c r="H245" s="1"/>
      <c r="I245" s="166" t="s">
        <v>1521</v>
      </c>
      <c r="J245" s="34"/>
      <c r="K245" s="9"/>
      <c r="L245" s="29"/>
    </row>
    <row r="246" spans="1:12" ht="15" customHeight="1">
      <c r="A246" s="4"/>
      <c r="B246" s="4"/>
      <c r="C246" s="142"/>
      <c r="D246" s="4"/>
      <c r="E246" s="52"/>
      <c r="F246" s="52"/>
      <c r="G246" s="1"/>
      <c r="H246" s="1"/>
      <c r="I246" s="4"/>
      <c r="J246" s="34"/>
      <c r="K246" s="9"/>
      <c r="L246" s="29"/>
    </row>
    <row r="247" spans="1:12" ht="15" customHeight="1" thickBot="1">
      <c r="A247" s="48" t="s">
        <v>17</v>
      </c>
      <c r="B247" s="5"/>
      <c r="C247" s="142"/>
      <c r="D247" s="4"/>
      <c r="E247" s="53"/>
      <c r="F247" s="53"/>
      <c r="G247" s="45">
        <f>SUM(E245:E245)</f>
        <v>397.49</v>
      </c>
      <c r="H247" s="32"/>
      <c r="I247" s="4"/>
      <c r="J247" s="34"/>
      <c r="K247" s="9"/>
      <c r="L247" s="29"/>
    </row>
    <row r="248" spans="1:12" ht="15" customHeight="1" thickTop="1">
      <c r="A248" s="48"/>
      <c r="B248" s="5"/>
      <c r="C248" s="142"/>
      <c r="D248" s="4"/>
      <c r="E248" s="53"/>
      <c r="F248" s="53"/>
      <c r="G248" s="28"/>
      <c r="H248" s="32"/>
      <c r="I248" s="4"/>
      <c r="J248" s="34"/>
      <c r="K248" s="9"/>
      <c r="L248" s="29"/>
    </row>
    <row r="249" spans="1:12" ht="15" customHeight="1">
      <c r="A249" s="49" t="s">
        <v>362</v>
      </c>
      <c r="B249" s="48"/>
      <c r="C249" s="142"/>
      <c r="D249" s="4"/>
      <c r="E249" s="23"/>
      <c r="F249" s="61"/>
      <c r="G249" s="61"/>
      <c r="H249" s="25"/>
      <c r="I249" s="4"/>
      <c r="J249" s="34"/>
      <c r="K249" s="9"/>
      <c r="L249" s="29"/>
    </row>
    <row r="250" spans="1:12" ht="15" customHeight="1">
      <c r="A250" s="166" t="s">
        <v>67</v>
      </c>
      <c r="B250" s="4"/>
      <c r="C250" s="142"/>
      <c r="D250" s="4" t="s">
        <v>152</v>
      </c>
      <c r="E250" s="50">
        <v>327.9</v>
      </c>
      <c r="F250" s="61"/>
      <c r="G250" s="61"/>
      <c r="H250" s="25"/>
      <c r="I250" s="166" t="s">
        <v>363</v>
      </c>
      <c r="J250" s="34"/>
      <c r="K250" s="9"/>
      <c r="L250" s="29"/>
    </row>
    <row r="251" spans="1:12" ht="15" customHeight="1">
      <c r="A251" s="48"/>
      <c r="B251" s="48"/>
      <c r="C251" s="142"/>
      <c r="D251" s="4"/>
      <c r="E251" s="23"/>
      <c r="F251" s="61"/>
      <c r="G251" s="61"/>
      <c r="H251" s="25"/>
      <c r="I251" s="4"/>
      <c r="J251" s="34"/>
      <c r="K251" s="9"/>
      <c r="L251" s="29"/>
    </row>
    <row r="252" spans="1:12" ht="15" customHeight="1" thickBot="1">
      <c r="A252" s="70" t="s">
        <v>364</v>
      </c>
      <c r="B252" s="48"/>
      <c r="C252" s="142"/>
      <c r="D252" s="4"/>
      <c r="E252" s="23"/>
      <c r="F252" s="61"/>
      <c r="G252" s="65">
        <f>SUM(E250:E250)</f>
        <v>327.9</v>
      </c>
      <c r="H252" s="25"/>
      <c r="I252" s="4"/>
      <c r="J252" s="34"/>
      <c r="K252" s="9"/>
      <c r="L252" s="29"/>
    </row>
    <row r="253" spans="1:12" ht="15" customHeight="1" thickTop="1">
      <c r="A253" s="70"/>
      <c r="B253" s="48"/>
      <c r="C253" s="142"/>
      <c r="D253" s="4"/>
      <c r="E253" s="23"/>
      <c r="F253" s="61"/>
      <c r="G253" s="61"/>
      <c r="H253" s="25"/>
      <c r="I253" s="4"/>
      <c r="J253" s="34"/>
      <c r="K253" s="9"/>
      <c r="L253" s="29"/>
    </row>
    <row r="254" spans="1:12" ht="15" customHeight="1">
      <c r="A254" s="49" t="s">
        <v>48</v>
      </c>
      <c r="B254" s="5"/>
      <c r="C254" s="142"/>
      <c r="D254" s="4"/>
      <c r="E254" s="53"/>
      <c r="F254" s="53"/>
      <c r="G254" s="28"/>
      <c r="H254" s="32"/>
      <c r="I254" s="4"/>
      <c r="J254" s="34"/>
      <c r="K254" s="9"/>
      <c r="L254" s="29"/>
    </row>
    <row r="255" spans="1:12" ht="15" customHeight="1">
      <c r="A255" s="4" t="s">
        <v>67</v>
      </c>
      <c r="B255" s="4"/>
      <c r="C255" s="186" t="s">
        <v>21</v>
      </c>
      <c r="D255" s="23"/>
      <c r="E255" s="100">
        <v>1624.92</v>
      </c>
      <c r="F255" s="53"/>
      <c r="G255" s="28"/>
      <c r="H255" s="32"/>
      <c r="I255" s="4" t="s">
        <v>153</v>
      </c>
      <c r="J255" s="34"/>
      <c r="K255" s="9"/>
      <c r="L255" s="29"/>
    </row>
    <row r="256" spans="1:12" ht="15" customHeight="1">
      <c r="A256" s="4" t="s">
        <v>68</v>
      </c>
      <c r="B256" s="4"/>
      <c r="C256" s="186" t="s">
        <v>21</v>
      </c>
      <c r="D256" s="23"/>
      <c r="E256" s="101">
        <v>1367.11</v>
      </c>
      <c r="F256" s="53"/>
      <c r="G256" s="28"/>
      <c r="H256" s="32"/>
      <c r="I256" s="4" t="s">
        <v>153</v>
      </c>
      <c r="J256" s="34"/>
      <c r="K256" s="9"/>
      <c r="L256" s="29"/>
    </row>
    <row r="257" spans="1:12" ht="15" customHeight="1">
      <c r="A257" s="48"/>
      <c r="B257" s="5"/>
      <c r="C257" s="142"/>
      <c r="D257" s="4"/>
      <c r="E257" s="23"/>
      <c r="F257" s="53"/>
      <c r="G257" s="28"/>
      <c r="H257" s="32"/>
      <c r="I257" s="4"/>
      <c r="J257" s="34"/>
      <c r="K257" s="9"/>
      <c r="L257" s="29"/>
    </row>
    <row r="258" spans="1:12" ht="15" customHeight="1" thickBot="1">
      <c r="A258" s="48" t="s">
        <v>49</v>
      </c>
      <c r="B258" s="5"/>
      <c r="C258" s="142"/>
      <c r="D258" s="4"/>
      <c r="E258" s="53"/>
      <c r="F258" s="53"/>
      <c r="G258" s="121">
        <f>SUM(E255:E256)</f>
        <v>2992.0299999999997</v>
      </c>
      <c r="H258" s="32"/>
      <c r="I258" s="4"/>
      <c r="J258" s="34"/>
      <c r="K258" s="9"/>
      <c r="L258" s="29"/>
    </row>
    <row r="259" spans="1:12" ht="15" customHeight="1" thickTop="1">
      <c r="A259" s="48"/>
      <c r="B259" s="5"/>
      <c r="C259" s="142"/>
      <c r="D259" s="4"/>
      <c r="E259" s="53"/>
      <c r="F259" s="53"/>
      <c r="G259" s="100"/>
      <c r="H259" s="32"/>
      <c r="I259" s="4"/>
      <c r="J259" s="34"/>
      <c r="K259" s="9"/>
      <c r="L259" s="29"/>
    </row>
    <row r="260" spans="1:12" ht="15" customHeight="1">
      <c r="A260" s="49" t="s">
        <v>164</v>
      </c>
      <c r="C260" s="143"/>
      <c r="D260" s="13"/>
      <c r="E260" s="61"/>
      <c r="F260" s="61"/>
      <c r="G260" s="25"/>
      <c r="H260" s="25"/>
      <c r="I260" s="13"/>
      <c r="J260" s="34"/>
      <c r="K260" s="9"/>
      <c r="L260" s="29"/>
    </row>
    <row r="261" spans="1:12" ht="15" customHeight="1">
      <c r="A261" s="166" t="s">
        <v>1508</v>
      </c>
      <c r="B261" s="4"/>
      <c r="C261" s="148"/>
      <c r="D261" s="13" t="s">
        <v>193</v>
      </c>
      <c r="E261" s="64">
        <v>104</v>
      </c>
      <c r="F261" s="61"/>
      <c r="G261" s="25"/>
      <c r="H261" s="25"/>
      <c r="I261" s="170" t="s">
        <v>1509</v>
      </c>
      <c r="J261" s="34"/>
      <c r="K261" s="9"/>
      <c r="L261" s="29"/>
    </row>
    <row r="262" spans="1:12" ht="15" customHeight="1">
      <c r="A262" s="49"/>
      <c r="B262" s="4"/>
      <c r="C262" s="143"/>
      <c r="D262" s="13"/>
      <c r="E262" s="61"/>
      <c r="F262" s="61"/>
      <c r="G262" s="25"/>
      <c r="H262" s="25"/>
      <c r="I262" s="13"/>
      <c r="J262" s="34"/>
      <c r="K262" s="9"/>
      <c r="L262" s="29"/>
    </row>
    <row r="263" spans="1:12" ht="15" customHeight="1" thickBot="1">
      <c r="A263" s="48" t="s">
        <v>217</v>
      </c>
      <c r="B263" s="4"/>
      <c r="C263" s="143"/>
      <c r="D263" s="13"/>
      <c r="E263" s="61"/>
      <c r="F263" s="61"/>
      <c r="G263" s="46">
        <f>SUM(E261)</f>
        <v>104</v>
      </c>
      <c r="H263" s="25"/>
      <c r="I263" s="13"/>
      <c r="J263" s="34"/>
      <c r="K263" s="9"/>
      <c r="L263" s="29"/>
    </row>
    <row r="264" spans="1:12" ht="15" customHeight="1" thickTop="1">
      <c r="A264" s="48"/>
      <c r="B264" s="48"/>
      <c r="C264" s="142"/>
      <c r="D264" s="4"/>
      <c r="E264" s="23"/>
      <c r="F264" s="55"/>
      <c r="G264" s="55"/>
      <c r="H264" s="1"/>
      <c r="I264" s="23"/>
      <c r="J264" s="34"/>
      <c r="K264" s="9"/>
      <c r="L264" s="29"/>
    </row>
    <row r="265" spans="1:12" ht="15" customHeight="1">
      <c r="A265" s="49" t="s">
        <v>257</v>
      </c>
      <c r="C265" s="143"/>
      <c r="D265" s="13"/>
      <c r="E265" s="61"/>
      <c r="F265" s="61"/>
      <c r="G265" s="25"/>
      <c r="H265" s="25"/>
      <c r="I265" s="13"/>
      <c r="J265" s="34"/>
      <c r="K265" s="9"/>
      <c r="L265" s="29"/>
    </row>
    <row r="266" spans="1:12" ht="15" customHeight="1">
      <c r="A266" s="166" t="s">
        <v>1510</v>
      </c>
      <c r="B266" s="4"/>
      <c r="C266" s="148"/>
      <c r="D266" s="13" t="s">
        <v>193</v>
      </c>
      <c r="E266" s="64">
        <v>413.31</v>
      </c>
      <c r="F266" s="61"/>
      <c r="G266" s="25"/>
      <c r="H266" s="25"/>
      <c r="I266" s="170" t="s">
        <v>259</v>
      </c>
      <c r="J266" s="34"/>
      <c r="K266" s="9"/>
      <c r="L266" s="29"/>
    </row>
    <row r="267" spans="1:12" ht="15" customHeight="1">
      <c r="A267" s="49"/>
      <c r="B267" s="4"/>
      <c r="C267" s="143"/>
      <c r="D267" s="13"/>
      <c r="E267" s="61"/>
      <c r="F267" s="61"/>
      <c r="G267" s="25"/>
      <c r="H267" s="25"/>
      <c r="I267" s="13"/>
      <c r="J267" s="34"/>
      <c r="K267" s="9"/>
      <c r="L267" s="29"/>
    </row>
    <row r="268" spans="1:12" ht="15" customHeight="1" thickBot="1">
      <c r="A268" s="48" t="s">
        <v>258</v>
      </c>
      <c r="B268" s="4"/>
      <c r="C268" s="143"/>
      <c r="D268" s="13"/>
      <c r="E268" s="61"/>
      <c r="F268" s="61"/>
      <c r="G268" s="46">
        <f>SUM(E266)</f>
        <v>413.31</v>
      </c>
      <c r="H268" s="25"/>
      <c r="I268" s="13"/>
      <c r="J268" s="34"/>
      <c r="K268" s="9"/>
      <c r="L268" s="29"/>
    </row>
    <row r="269" spans="1:12" ht="15" customHeight="1" thickTop="1">
      <c r="A269" s="48"/>
      <c r="B269" s="48"/>
      <c r="C269" s="142"/>
      <c r="D269" s="4"/>
      <c r="E269" s="23"/>
      <c r="F269" s="55"/>
      <c r="G269" s="55"/>
      <c r="H269" s="1"/>
      <c r="I269" s="23"/>
      <c r="J269" s="34"/>
      <c r="K269" s="9"/>
      <c r="L269" s="29"/>
    </row>
    <row r="270" spans="1:12" ht="15" customHeight="1">
      <c r="A270" s="49" t="s">
        <v>94</v>
      </c>
      <c r="C270" s="143"/>
      <c r="D270" s="13"/>
      <c r="E270" s="61"/>
      <c r="F270" s="61"/>
      <c r="G270" s="25"/>
      <c r="H270" s="25"/>
      <c r="I270" s="13"/>
      <c r="J270" s="34"/>
      <c r="K270" s="35"/>
      <c r="L270" s="29"/>
    </row>
    <row r="271" spans="1:12" ht="15" customHeight="1">
      <c r="A271" s="166" t="s">
        <v>1511</v>
      </c>
      <c r="B271" s="4"/>
      <c r="C271" s="188"/>
      <c r="D271" s="13" t="s">
        <v>193</v>
      </c>
      <c r="E271" s="64">
        <v>333.52</v>
      </c>
      <c r="F271" s="61"/>
      <c r="G271" s="25"/>
      <c r="H271" s="25"/>
      <c r="I271" s="170" t="s">
        <v>259</v>
      </c>
      <c r="J271" s="34"/>
      <c r="K271" s="35"/>
      <c r="L271" s="29"/>
    </row>
    <row r="272" spans="1:12" ht="15" customHeight="1">
      <c r="A272" s="49"/>
      <c r="B272" s="4"/>
      <c r="C272" s="143"/>
      <c r="D272" s="13"/>
      <c r="E272" s="61"/>
      <c r="F272" s="61"/>
      <c r="G272" s="25"/>
      <c r="H272" s="25"/>
      <c r="I272" s="13"/>
      <c r="J272" s="34"/>
      <c r="K272" s="35"/>
      <c r="L272" s="29"/>
    </row>
    <row r="273" spans="1:12" ht="15" customHeight="1" thickBot="1">
      <c r="A273" s="48" t="s">
        <v>95</v>
      </c>
      <c r="B273" s="4"/>
      <c r="C273" s="143"/>
      <c r="D273" s="13"/>
      <c r="E273" s="61"/>
      <c r="F273" s="61"/>
      <c r="G273" s="46">
        <f>SUM(E271)</f>
        <v>333.52</v>
      </c>
      <c r="H273" s="25"/>
      <c r="I273" s="13"/>
      <c r="J273" s="34"/>
      <c r="K273" s="35"/>
      <c r="L273" s="29"/>
    </row>
    <row r="274" spans="1:12" ht="15" customHeight="1" thickTop="1">
      <c r="A274" s="48"/>
      <c r="B274" s="4"/>
      <c r="C274" s="143"/>
      <c r="D274" s="13"/>
      <c r="E274" s="61"/>
      <c r="F274" s="61"/>
      <c r="G274" s="25"/>
      <c r="H274" s="25"/>
      <c r="I274" s="13"/>
      <c r="J274" s="34"/>
      <c r="K274" s="35"/>
      <c r="L274" s="29"/>
    </row>
    <row r="275" spans="1:12" ht="15" customHeight="1" thickBot="1">
      <c r="A275" s="11"/>
      <c r="B275" s="11"/>
      <c r="C275" s="145"/>
      <c r="D275" s="8"/>
      <c r="E275" s="155">
        <f>SUM(E124:E274)+E97</f>
        <v>46405.340000000004</v>
      </c>
      <c r="F275" s="156"/>
      <c r="G275" s="155">
        <f>SUM(G124:G274)+G97</f>
        <v>46405.340000000004</v>
      </c>
      <c r="H275" s="1"/>
      <c r="I275" s="39" t="s">
        <v>13</v>
      </c>
      <c r="J275" s="4"/>
      <c r="K275" s="9"/>
      <c r="L275" s="29"/>
    </row>
    <row r="276" spans="1:12" ht="15" customHeight="1" thickTop="1">
      <c r="A276" s="11"/>
      <c r="B276" s="11"/>
      <c r="C276" s="145"/>
      <c r="D276" s="8"/>
      <c r="E276" s="87"/>
      <c r="F276" s="87"/>
      <c r="G276" s="87"/>
      <c r="H276" s="1"/>
      <c r="I276" s="39" t="s">
        <v>1512</v>
      </c>
      <c r="J276" s="4"/>
      <c r="K276" s="9"/>
      <c r="L276" s="29"/>
    </row>
    <row r="277" spans="2:12" ht="15" customHeight="1">
      <c r="B277" s="11"/>
      <c r="C277" s="145"/>
      <c r="D277" s="8"/>
      <c r="E277" s="87"/>
      <c r="F277" s="87"/>
      <c r="G277" s="87"/>
      <c r="H277" s="1"/>
      <c r="I277" s="39"/>
      <c r="J277" s="4"/>
      <c r="K277" s="9"/>
      <c r="L277" s="29"/>
    </row>
    <row r="278" spans="1:12" ht="15" customHeight="1">
      <c r="A278" s="89" t="s">
        <v>469</v>
      </c>
      <c r="B278" s="11"/>
      <c r="C278" s="145"/>
      <c r="D278" s="8"/>
      <c r="E278" s="87"/>
      <c r="F278" s="87"/>
      <c r="G278" s="87"/>
      <c r="H278" s="1"/>
      <c r="I278" s="39"/>
      <c r="J278" s="4"/>
      <c r="K278" s="9"/>
      <c r="L278" s="29"/>
    </row>
    <row r="279" spans="2:12" ht="15" customHeight="1">
      <c r="B279" s="11"/>
      <c r="C279" s="145"/>
      <c r="D279" s="8"/>
      <c r="E279" s="87"/>
      <c r="F279" s="87"/>
      <c r="G279" s="87"/>
      <c r="H279" s="1"/>
      <c r="I279" s="39"/>
      <c r="J279" s="4"/>
      <c r="K279" s="9"/>
      <c r="L279" s="29"/>
    </row>
    <row r="280" spans="1:12" ht="15" customHeight="1">
      <c r="A280" s="49" t="s">
        <v>473</v>
      </c>
      <c r="B280" s="5"/>
      <c r="C280" s="143"/>
      <c r="D280" s="13"/>
      <c r="E280" s="23"/>
      <c r="F280" s="23"/>
      <c r="G280" s="23"/>
      <c r="H280" s="23"/>
      <c r="I280" s="23"/>
      <c r="J280" s="4"/>
      <c r="K280" s="9"/>
      <c r="L280" s="29"/>
    </row>
    <row r="281" spans="1:12" ht="15" customHeight="1">
      <c r="A281" s="166" t="s">
        <v>1515</v>
      </c>
      <c r="B281" s="4"/>
      <c r="C281" s="186"/>
      <c r="D281" s="13" t="s">
        <v>152</v>
      </c>
      <c r="E281" s="64">
        <v>2627.62</v>
      </c>
      <c r="F281" s="61"/>
      <c r="G281" s="25"/>
      <c r="H281" s="25"/>
      <c r="I281" s="170" t="s">
        <v>471</v>
      </c>
      <c r="J281" s="4"/>
      <c r="K281" s="9"/>
      <c r="L281" s="29"/>
    </row>
    <row r="282" spans="1:12" ht="15" customHeight="1">
      <c r="A282" s="49"/>
      <c r="B282" s="5"/>
      <c r="C282" s="143"/>
      <c r="D282" s="13"/>
      <c r="E282" s="61"/>
      <c r="F282" s="61"/>
      <c r="G282" s="25"/>
      <c r="H282" s="25"/>
      <c r="I282" s="13"/>
      <c r="J282" s="4"/>
      <c r="K282" s="9"/>
      <c r="L282" s="29"/>
    </row>
    <row r="283" spans="1:12" ht="15" customHeight="1" thickBot="1">
      <c r="A283" s="48" t="s">
        <v>475</v>
      </c>
      <c r="B283" s="5"/>
      <c r="C283" s="143"/>
      <c r="D283" s="13"/>
      <c r="E283" s="61"/>
      <c r="F283" s="61"/>
      <c r="G283" s="46">
        <f>SUM(E281)</f>
        <v>2627.62</v>
      </c>
      <c r="H283" s="25"/>
      <c r="I283" s="13"/>
      <c r="J283" s="4"/>
      <c r="K283" s="9"/>
      <c r="L283" s="29"/>
    </row>
    <row r="284" spans="1:12" ht="15" customHeight="1" thickTop="1">
      <c r="A284" s="19"/>
      <c r="B284" s="19"/>
      <c r="C284" s="79"/>
      <c r="D284" s="111"/>
      <c r="E284" s="112"/>
      <c r="F284" s="112"/>
      <c r="G284" s="24"/>
      <c r="H284" s="96"/>
      <c r="I284" s="75"/>
      <c r="J284" s="4"/>
      <c r="K284" s="9"/>
      <c r="L284" s="29"/>
    </row>
    <row r="285" spans="1:12" ht="15" customHeight="1" thickBot="1">
      <c r="A285" s="27"/>
      <c r="B285" s="19"/>
      <c r="C285" s="79"/>
      <c r="D285" s="111"/>
      <c r="E285" s="155">
        <f>+E102+E281</f>
        <v>5416.91</v>
      </c>
      <c r="F285" s="209"/>
      <c r="G285" s="155">
        <f>+G104+G283</f>
        <v>5416.91</v>
      </c>
      <c r="H285" s="96"/>
      <c r="I285" s="175" t="s">
        <v>1513</v>
      </c>
      <c r="J285" s="4"/>
      <c r="K285" s="9"/>
      <c r="L285" s="29"/>
    </row>
    <row r="286" spans="3:12" ht="15" customHeight="1" thickTop="1">
      <c r="C286" s="13"/>
      <c r="D286" s="71"/>
      <c r="E286" s="71"/>
      <c r="F286" s="30"/>
      <c r="G286" s="30"/>
      <c r="H286" s="13"/>
      <c r="I286" s="90"/>
      <c r="J286" s="4"/>
      <c r="K286" s="9"/>
      <c r="L286" s="29"/>
    </row>
    <row r="287" spans="1:12" ht="15" customHeight="1" thickBot="1">
      <c r="A287" s="19" t="s">
        <v>1109</v>
      </c>
      <c r="B287" s="19"/>
      <c r="C287" s="79"/>
      <c r="D287" s="111"/>
      <c r="E287" s="138">
        <f>+E275+E285</f>
        <v>51822.25</v>
      </c>
      <c r="F287" s="149"/>
      <c r="G287" s="138">
        <f>+G275+G285</f>
        <v>51822.25</v>
      </c>
      <c r="H287" s="24"/>
      <c r="I287" s="24" t="s">
        <v>1514</v>
      </c>
      <c r="J287" s="14"/>
      <c r="L287" s="29"/>
    </row>
    <row r="288" spans="1:12" ht="15" customHeight="1" thickTop="1">
      <c r="A288" s="171"/>
      <c r="B288" s="4"/>
      <c r="C288" s="79"/>
      <c r="D288" s="50"/>
      <c r="E288" s="7"/>
      <c r="F288" s="112"/>
      <c r="G288" s="79"/>
      <c r="H288" s="96"/>
      <c r="I288" s="170"/>
      <c r="J288" s="14"/>
      <c r="L288" s="29"/>
    </row>
    <row r="289" spans="1:12" ht="15" customHeight="1">
      <c r="A289" s="19"/>
      <c r="B289" s="19"/>
      <c r="C289" s="79"/>
      <c r="D289" s="111"/>
      <c r="E289" s="112"/>
      <c r="F289" s="112"/>
      <c r="G289" s="24"/>
      <c r="H289" s="96"/>
      <c r="I289" s="75"/>
      <c r="J289" s="14"/>
      <c r="L289" s="29"/>
    </row>
    <row r="290" spans="1:12" ht="15" customHeight="1">
      <c r="A290" s="27"/>
      <c r="B290" s="19"/>
      <c r="C290" s="79"/>
      <c r="D290" s="111"/>
      <c r="E290" s="96"/>
      <c r="F290" s="96"/>
      <c r="H290" s="96"/>
      <c r="I290" s="75"/>
      <c r="J290" s="14"/>
      <c r="L290" s="29"/>
    </row>
    <row r="291" spans="3:12" ht="15" customHeight="1">
      <c r="C291" s="13"/>
      <c r="D291" s="71"/>
      <c r="E291" s="96"/>
      <c r="F291" s="96"/>
      <c r="G291" s="30"/>
      <c r="H291" s="96"/>
      <c r="I291" s="13"/>
      <c r="J291" s="14"/>
      <c r="L291" s="29"/>
    </row>
    <row r="292" spans="1:12" ht="15" customHeight="1">
      <c r="A292" s="13"/>
      <c r="B292" s="13"/>
      <c r="C292" s="13"/>
      <c r="D292" s="55"/>
      <c r="E292" s="96"/>
      <c r="F292" s="96"/>
      <c r="G292" s="87"/>
      <c r="H292" s="96"/>
      <c r="I292" s="24"/>
      <c r="J292" s="14"/>
      <c r="K292" s="22"/>
      <c r="L292" s="29"/>
    </row>
    <row r="293" spans="1:10" ht="13.5" customHeight="1" thickBot="1">
      <c r="A293" s="13"/>
      <c r="B293" s="13"/>
      <c r="C293" s="13"/>
      <c r="D293" s="138"/>
      <c r="E293" s="149"/>
      <c r="F293" s="96"/>
      <c r="G293" s="149"/>
      <c r="H293" s="96"/>
      <c r="I293" s="24"/>
      <c r="J293" s="14"/>
    </row>
    <row r="294" spans="1:10" ht="15" customHeight="1" thickTop="1">
      <c r="A294" s="16"/>
      <c r="B294" s="16"/>
      <c r="C294" s="143"/>
      <c r="D294" s="13"/>
      <c r="E294" s="55"/>
      <c r="F294" s="55"/>
      <c r="I294" s="14"/>
      <c r="J294" s="14"/>
    </row>
    <row r="295" spans="5:9" ht="15" customHeight="1">
      <c r="E295" s="62"/>
      <c r="F295" s="62"/>
      <c r="G295" s="20"/>
      <c r="H295" s="20"/>
      <c r="I295" s="24"/>
    </row>
    <row r="296" spans="1:9" ht="15" customHeight="1">
      <c r="A296" s="171"/>
      <c r="B296" s="19"/>
      <c r="E296" s="54"/>
      <c r="F296" s="54"/>
      <c r="I296" s="13"/>
    </row>
    <row r="297" spans="5:6" ht="8.25" customHeight="1">
      <c r="E297" s="55"/>
      <c r="F297" s="55"/>
    </row>
    <row r="298" spans="1:9" ht="15" customHeight="1">
      <c r="A298" s="16"/>
      <c r="B298" s="16"/>
      <c r="C298" s="143"/>
      <c r="D298" s="13"/>
      <c r="E298" s="55"/>
      <c r="F298" s="55"/>
      <c r="I298" s="13"/>
    </row>
    <row r="299" spans="1:9" ht="9" customHeight="1">
      <c r="A299" s="16"/>
      <c r="B299" s="16"/>
      <c r="C299" s="143"/>
      <c r="D299" s="13"/>
      <c r="E299" s="55"/>
      <c r="F299" s="55"/>
      <c r="I299" s="13"/>
    </row>
    <row r="300" spans="5:9" ht="15" customHeight="1">
      <c r="E300" s="62"/>
      <c r="F300" s="62"/>
      <c r="G300" s="20"/>
      <c r="H300" s="20"/>
      <c r="I300" s="24"/>
    </row>
    <row r="301" ht="15" customHeight="1"/>
    <row r="302" ht="15" customHeight="1"/>
    <row r="303" ht="15" customHeight="1"/>
  </sheetData>
  <sheetProtection/>
  <printOptions horizontalCentered="1"/>
  <pageMargins left="0.31" right="0.32" top="0.34" bottom="0.45" header="0.27" footer="0.45"/>
  <pageSetup horizontalDpi="600" verticalDpi="600" orientation="portrait" scale="65" r:id="rId1"/>
  <headerFooter alignWithMargins="0">
    <oddFooter>&amp;R&amp;P</oddFooter>
  </headerFooter>
  <rowBreaks count="2" manualBreakCount="2">
    <brk id="75" max="255" man="1"/>
    <brk id="2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Whidbey Parks &amp; Recreation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Peggy</cp:lastModifiedBy>
  <cp:lastPrinted>2011-12-16T23:37:42Z</cp:lastPrinted>
  <dcterms:created xsi:type="dcterms:W3CDTF">2002-11-18T16:30:15Z</dcterms:created>
  <dcterms:modified xsi:type="dcterms:W3CDTF">2011-12-16T23:39:06Z</dcterms:modified>
  <cp:category/>
  <cp:version/>
  <cp:contentType/>
  <cp:contentStatus/>
</cp:coreProperties>
</file>